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ова папка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3.12.19 " sheetId="536" r:id="rId2"/>
  </sheets>
  <definedNames>
    <definedName name="_xlnm.Print_Area" localSheetId="1">'03.12.19 '!$A$1:$D$173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69" i="536" l="1"/>
  <c r="D86" i="536"/>
  <c r="D35" i="536"/>
  <c r="D146" i="536"/>
  <c r="D140" i="536" s="1"/>
  <c r="D78" i="536"/>
  <c r="D157" i="536"/>
  <c r="D132" i="536"/>
  <c r="D114" i="536"/>
  <c r="D96" i="536"/>
  <c r="D57" i="536"/>
  <c r="D38" i="536"/>
  <c r="D30" i="536"/>
  <c r="D11" i="536"/>
  <c r="D10" i="536" s="1"/>
  <c r="D4" i="536"/>
  <c r="C51" i="145"/>
  <c r="C36" i="145"/>
  <c r="C34" i="145"/>
  <c r="C16" i="145"/>
  <c r="C13" i="145"/>
  <c r="C33" i="145"/>
  <c r="D37" i="536"/>
  <c r="D156" i="536" l="1"/>
  <c r="D168" i="536" s="1"/>
</calcChain>
</file>

<file path=xl/sharedStrings.xml><?xml version="1.0" encoding="utf-8"?>
<sst xmlns="http://schemas.openxmlformats.org/spreadsheetml/2006/main" count="228" uniqueCount="122">
  <si>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</si>
  <si>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</si>
  <si>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</si>
  <si>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</si>
  <si>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</si>
  <si>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</si>
  <si>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</si>
  <si>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</si>
  <si>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</si>
  <si>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</si>
  <si>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</si>
  <si>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поточний ремонт водопроводу в р-ні 5-ї бойлерної із заміною частини водопроводу будинків № 99А, 99Б, 101, 101А, 101Б вул.Шевченка</t>
  </si>
  <si>
    <t>Субвенція з обласного бюджету на виконання доручень виборців обласними депутатами</t>
  </si>
  <si>
    <t>КП ВУКГ, підготовчі земляні роботи з вирівнювання та планування території кладовища на землях Кунашівської сільської ради</t>
  </si>
  <si>
    <t>Заклади охорони здоров’я</t>
  </si>
  <si>
    <t>Освіта</t>
  </si>
  <si>
    <t>Реабілітаційний центр</t>
  </si>
  <si>
    <t>Спорт для всіх</t>
  </si>
  <si>
    <t>РАЗОМ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</si>
  <si>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</si>
  <si>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</si>
  <si>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</si>
  <si>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</si>
  <si>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</si>
  <si>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</si>
  <si>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</si>
  <si>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</si>
  <si>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</si>
  <si>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</si>
  <si>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</si>
  <si>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</si>
  <si>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</si>
  <si>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</si>
  <si>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</si>
  <si>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</si>
  <si>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</si>
  <si>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Центр реабілітації "Віра"</t>
  </si>
  <si>
    <t>Освітня субвенція</t>
  </si>
  <si>
    <t>Медична субвенція</t>
  </si>
  <si>
    <t>Відділ спорту</t>
  </si>
  <si>
    <t>Направлення коштів на видатки  бюджету пооб’єктно</t>
  </si>
  <si>
    <t>Управління  майна</t>
  </si>
  <si>
    <t>Заклади освіти</t>
  </si>
  <si>
    <t>Управління ЖКГ та Б</t>
  </si>
  <si>
    <t>ЦМЛ</t>
  </si>
  <si>
    <t>Управління культури</t>
  </si>
  <si>
    <t>УПСЗН (громадські роботи)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</si>
  <si>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</si>
  <si>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</si>
  <si>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</si>
  <si>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</si>
  <si>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</si>
  <si>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</si>
  <si>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</si>
  <si>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</si>
  <si>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</si>
  <si>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</si>
  <si>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</si>
  <si>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</si>
  <si>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</si>
  <si>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</si>
  <si>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оплата послуг охорони</t>
  </si>
  <si>
    <t>Управління майна та земельних відносин</t>
  </si>
  <si>
    <t>надходження міжбюджетних трансфертів (субвенцій )</t>
  </si>
  <si>
    <t>Молодіжний центр</t>
  </si>
  <si>
    <t>Територіальний центр</t>
  </si>
  <si>
    <t>Фінансування видатків міського бюджету за 03.12.2019 року  пооб’єктно</t>
  </si>
  <si>
    <t>Надходження коштів на рахунки міського бюджету 03.12.2019 р., в т.ч.:</t>
  </si>
  <si>
    <t>Килимова доріжка</t>
  </si>
  <si>
    <t>Прожекторна лампа/програма нац.патр.вих рішення виконкому №398</t>
  </si>
  <si>
    <t>Стільці/програма нац.патр.вих рішення виконкому №398</t>
  </si>
  <si>
    <t>Стипендії обдарованій молоді (грудень)</t>
  </si>
  <si>
    <t>За розрахунково-касове обслуговування /програма "Турбота"</t>
  </si>
  <si>
    <t>Перевезення військовослужбовців/програма доприз.підготовки</t>
  </si>
  <si>
    <t>оплата ремонтних робіт по усунення пориву зовнішньої мережі теплопостачання на території ЗОШ 7</t>
  </si>
  <si>
    <t>відшкодування за послуги зв’язку</t>
  </si>
  <si>
    <t>оплата за дератизація, дезинсекцію</t>
  </si>
  <si>
    <t>одноразова-допомога дітям сиротам</t>
  </si>
  <si>
    <t>оплата послуг з польових та камеральних робіт,складання звіту по археологічним дослідженням (відповідно до програми археологічних досліджень)</t>
  </si>
  <si>
    <t>пільгове зубопротезування</t>
  </si>
  <si>
    <t>Ценртр первинної медико-санітарної допомоги</t>
  </si>
  <si>
    <t xml:space="preserve">розпорядження № 925 від 03.12.2019 р. </t>
  </si>
  <si>
    <t>КП НУВКГ, установлення каналізаційних люків вул.Широкомагерська, вул.8 Березня</t>
  </si>
  <si>
    <t>КП ВУКГ, заробітна плата за листопад 2019р. по міським цільовим програмам</t>
  </si>
  <si>
    <t>капітальний ремонт благоустрою з встановленням пам’ятника борцям за Незалежність</t>
  </si>
  <si>
    <t>реконструкція приміщень ЗОШ №14 з метою відкриття школи-сад №14 вул.Шекерогринівська, 54А</t>
  </si>
  <si>
    <t>розробка проектної документації та експертизи на реконструкцію центральної КНС вул.Синяківська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</si>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</sst>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4" t="s">
        <v>102</v>
      </c>
      <c r="B1" s="84"/>
      <c r="C1" s="84"/>
      <c r="D1" s="84"/>
    </row>
    <row r="2" spans="1:4" x14ac:dyDescent="0.3">
      <c r="A2" s="5" t="s">
        <v>56</v>
      </c>
      <c r="C2" s="16" t="s">
        <v>57</v>
      </c>
      <c r="D2" s="6"/>
    </row>
    <row r="3" spans="1:4" s="4" customFormat="1" ht="24" customHeight="1" x14ac:dyDescent="0.3">
      <c r="A3" s="1" t="s">
        <v>52</v>
      </c>
      <c r="B3" s="1" t="s">
        <v>53</v>
      </c>
      <c r="C3" s="9" t="s">
        <v>54</v>
      </c>
      <c r="D3" s="7"/>
    </row>
    <row r="4" spans="1:4" s="4" customFormat="1" ht="24" customHeight="1" x14ac:dyDescent="0.3">
      <c r="A4" s="1" t="s">
        <v>50</v>
      </c>
      <c r="B4" s="3" t="s">
        <v>106</v>
      </c>
      <c r="C4" s="14">
        <v>104512.17</v>
      </c>
      <c r="D4" s="7"/>
    </row>
    <row r="5" spans="1:4" s="4" customFormat="1" ht="21" customHeight="1" x14ac:dyDescent="0.3">
      <c r="A5" s="1" t="s">
        <v>26</v>
      </c>
      <c r="B5" s="3" t="s">
        <v>27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103</v>
      </c>
      <c r="C6" s="14">
        <v>2262.4299999999998</v>
      </c>
      <c r="D6" s="7"/>
    </row>
    <row r="7" spans="1:4" s="4" customFormat="1" ht="21" customHeight="1" x14ac:dyDescent="0.3">
      <c r="A7" s="1" t="s">
        <v>28</v>
      </c>
      <c r="B7" s="3"/>
      <c r="C7" s="14"/>
      <c r="D7" s="7"/>
    </row>
    <row r="8" spans="1:4" s="4" customFormat="1" ht="22.9" customHeight="1" x14ac:dyDescent="0.3">
      <c r="A8" s="1" t="s">
        <v>55</v>
      </c>
      <c r="B8" s="3" t="s">
        <v>23</v>
      </c>
      <c r="C8" s="14">
        <v>1362.13</v>
      </c>
      <c r="D8" s="7"/>
    </row>
    <row r="9" spans="1:4" s="4" customFormat="1" ht="21" customHeight="1" x14ac:dyDescent="0.3">
      <c r="B9" s="3" t="s">
        <v>25</v>
      </c>
      <c r="C9" s="14">
        <v>50387.14</v>
      </c>
      <c r="D9" s="7"/>
    </row>
    <row r="10" spans="1:4" s="4" customFormat="1" ht="21" customHeight="1" x14ac:dyDescent="0.3">
      <c r="A10" s="1"/>
      <c r="B10" s="3" t="s">
        <v>24</v>
      </c>
      <c r="C10" s="15"/>
      <c r="D10" s="7"/>
    </row>
    <row r="11" spans="1:4" s="4" customFormat="1" ht="21" customHeight="1" x14ac:dyDescent="0.3">
      <c r="A11" s="1"/>
      <c r="B11" s="3" t="s">
        <v>29</v>
      </c>
      <c r="C11" s="15">
        <v>3893.88</v>
      </c>
      <c r="D11" s="7"/>
    </row>
    <row r="12" spans="1:4" s="4" customFormat="1" ht="21" customHeight="1" x14ac:dyDescent="0.3">
      <c r="A12" s="1"/>
      <c r="B12" s="3" t="s">
        <v>35</v>
      </c>
      <c r="C12" s="15"/>
      <c r="D12" s="7"/>
    </row>
    <row r="13" spans="1:4" s="8" customFormat="1" ht="21.75" customHeight="1" x14ac:dyDescent="0.3">
      <c r="A13" s="1"/>
      <c r="B13" s="1" t="s">
        <v>21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56</v>
      </c>
    </row>
    <row r="16" spans="1:4" s="8" customFormat="1" ht="21.75" customHeight="1" x14ac:dyDescent="0.3">
      <c r="A16" s="1"/>
      <c r="B16" s="1" t="s">
        <v>22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32</v>
      </c>
      <c r="B17" s="3" t="s">
        <v>98</v>
      </c>
      <c r="C17" s="15">
        <v>94.8</v>
      </c>
      <c r="D17" s="2"/>
    </row>
    <row r="18" spans="1:4" s="8" customFormat="1" ht="21.75" customHeight="1" x14ac:dyDescent="0.3">
      <c r="A18" s="1"/>
      <c r="B18" s="3" t="s">
        <v>99</v>
      </c>
      <c r="C18" s="15">
        <v>491.92</v>
      </c>
      <c r="D18" s="2"/>
    </row>
    <row r="19" spans="1:4" s="8" customFormat="1" ht="18.600000000000001" customHeight="1" x14ac:dyDescent="0.3">
      <c r="A19" s="1" t="s">
        <v>104</v>
      </c>
      <c r="B19" s="3" t="s">
        <v>105</v>
      </c>
      <c r="C19" s="15">
        <v>72</v>
      </c>
      <c r="D19" s="11"/>
    </row>
    <row r="20" spans="1:4" s="8" customFormat="1" ht="18.600000000000001" customHeight="1" x14ac:dyDescent="0.3">
      <c r="A20" s="1" t="s">
        <v>100</v>
      </c>
      <c r="B20" s="3" t="s">
        <v>99</v>
      </c>
      <c r="C20" s="15">
        <v>261.32</v>
      </c>
      <c r="D20" s="11"/>
    </row>
    <row r="21" spans="1:4" s="8" customFormat="1" ht="18.600000000000001" customHeight="1" x14ac:dyDescent="0.3">
      <c r="A21" s="1" t="s">
        <v>107</v>
      </c>
      <c r="B21" s="3" t="s">
        <v>108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51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31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32</v>
      </c>
      <c r="B35" s="3" t="s">
        <v>95</v>
      </c>
      <c r="C35" s="15"/>
      <c r="D35" s="2"/>
    </row>
    <row r="36" spans="1:4" s="8" customFormat="1" ht="20.25" hidden="1" x14ac:dyDescent="0.3">
      <c r="A36" s="3"/>
      <c r="B36" s="12" t="s">
        <v>34</v>
      </c>
      <c r="C36" s="19">
        <f>SUM(C37:C54)</f>
        <v>0</v>
      </c>
      <c r="D36" s="2"/>
    </row>
    <row r="37" spans="1:4" s="8" customFormat="1" ht="56.25" hidden="1" x14ac:dyDescent="0.3">
      <c r="A37" s="1" t="s">
        <v>30</v>
      </c>
      <c r="B37" s="3" t="s">
        <v>59</v>
      </c>
      <c r="C37" s="15"/>
      <c r="D37" s="2"/>
    </row>
    <row r="38" spans="1:4" s="8" customFormat="1" ht="56.25" hidden="1" x14ac:dyDescent="0.3">
      <c r="A38" s="1"/>
      <c r="B38" s="3" t="s">
        <v>58</v>
      </c>
      <c r="C38" s="15"/>
      <c r="D38" s="2"/>
    </row>
    <row r="39" spans="1:4" s="8" customFormat="1" ht="56.25" hidden="1" x14ac:dyDescent="0.3">
      <c r="A39" s="1"/>
      <c r="B39" s="3" t="s">
        <v>60</v>
      </c>
      <c r="C39" s="15"/>
      <c r="D39" s="2"/>
    </row>
    <row r="40" spans="1:4" s="8" customFormat="1" ht="37.5" hidden="1" x14ac:dyDescent="0.3">
      <c r="A40" s="1"/>
      <c r="B40" s="3" t="s">
        <v>47</v>
      </c>
      <c r="C40" s="15"/>
      <c r="D40" s="2"/>
    </row>
    <row r="41" spans="1:4" s="8" customFormat="1" ht="37.5" hidden="1" x14ac:dyDescent="0.3">
      <c r="A41" s="1"/>
      <c r="B41" s="3" t="s">
        <v>48</v>
      </c>
      <c r="C41" s="15"/>
      <c r="D41" s="2"/>
    </row>
    <row r="42" spans="1:4" s="8" customFormat="1" hidden="1" x14ac:dyDescent="0.3">
      <c r="A42" s="1"/>
      <c r="B42" s="3" t="s">
        <v>87</v>
      </c>
      <c r="C42" s="15"/>
      <c r="D42" s="2"/>
    </row>
    <row r="43" spans="1:4" s="8" customFormat="1" hidden="1" x14ac:dyDescent="0.3">
      <c r="A43" s="1"/>
      <c r="B43" s="3" t="s">
        <v>88</v>
      </c>
      <c r="C43" s="15"/>
      <c r="D43" s="2"/>
    </row>
    <row r="44" spans="1:4" s="8" customFormat="1" hidden="1" x14ac:dyDescent="0.3">
      <c r="A44" s="1"/>
      <c r="B44" s="3" t="s">
        <v>90</v>
      </c>
      <c r="C44" s="15"/>
      <c r="D44" s="2"/>
    </row>
    <row r="45" spans="1:4" s="8" customFormat="1" hidden="1" x14ac:dyDescent="0.3">
      <c r="A45" s="1"/>
      <c r="B45" s="3" t="s">
        <v>89</v>
      </c>
      <c r="C45" s="15"/>
      <c r="D45" s="2"/>
    </row>
    <row r="46" spans="1:4" s="8" customFormat="1" ht="37.5" hidden="1" x14ac:dyDescent="0.3">
      <c r="A46" s="1"/>
      <c r="B46" s="3" t="s">
        <v>91</v>
      </c>
      <c r="C46" s="15"/>
      <c r="D46" s="2"/>
    </row>
    <row r="47" spans="1:4" s="8" customFormat="1" ht="37.5" hidden="1" x14ac:dyDescent="0.3">
      <c r="A47" s="1" t="s">
        <v>33</v>
      </c>
      <c r="B47" s="3" t="s">
        <v>92</v>
      </c>
      <c r="C47" s="15"/>
      <c r="D47" s="2"/>
    </row>
    <row r="48" spans="1:4" s="8" customFormat="1" hidden="1" x14ac:dyDescent="0.3">
      <c r="A48" s="1"/>
      <c r="B48" s="3" t="s">
        <v>93</v>
      </c>
      <c r="C48" s="15"/>
      <c r="D48" s="2"/>
    </row>
    <row r="49" spans="1:4" s="8" customFormat="1" ht="37.5" hidden="1" x14ac:dyDescent="0.3">
      <c r="A49" s="1" t="s">
        <v>32</v>
      </c>
      <c r="B49" s="3" t="s">
        <v>94</v>
      </c>
      <c r="C49" s="15"/>
      <c r="D49" s="2"/>
    </row>
    <row r="50" spans="1:4" s="8" customFormat="1" hidden="1" x14ac:dyDescent="0.3">
      <c r="A50" s="1"/>
      <c r="B50" s="3" t="s">
        <v>96</v>
      </c>
      <c r="C50" s="15"/>
      <c r="D50" s="2"/>
    </row>
    <row r="51" spans="1:4" s="8" customFormat="1" x14ac:dyDescent="0.3">
      <c r="A51" s="1"/>
      <c r="B51" s="1" t="s">
        <v>97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56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view="pageBreakPreview" topLeftCell="A149" zoomScaleNormal="100" zoomScaleSheetLayoutView="100" workbookViewId="0">
      <selection activeCell="B153" sqref="B153:C153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1.42578125" style="26" customWidth="1"/>
    <col min="4" max="4" width="22" style="40" customWidth="1"/>
    <col min="5" max="5" width="8.85546875" style="39" hidden="1" customWidth="1"/>
    <col min="6" max="6" width="13.7109375" style="26" customWidth="1"/>
    <col min="7" max="7" width="12.5703125" style="26" customWidth="1"/>
    <col min="8" max="8" width="10.28515625" style="26" bestFit="1" customWidth="1"/>
    <col min="9" max="9" width="11.7109375" style="26" bestFit="1" customWidth="1"/>
    <col min="10" max="16384" width="9.140625" style="26"/>
  </cols>
  <sheetData>
    <row r="1" spans="1:5" ht="22.9" customHeight="1" x14ac:dyDescent="0.25">
      <c r="A1" s="107" t="s">
        <v>66</v>
      </c>
      <c r="B1" s="107"/>
      <c r="C1" s="107"/>
      <c r="D1" s="107"/>
      <c r="E1" s="107"/>
    </row>
    <row r="2" spans="1:5" ht="18.600000000000001" hidden="1" customHeight="1" x14ac:dyDescent="0.25">
      <c r="A2" s="108" t="s">
        <v>81</v>
      </c>
      <c r="B2" s="108"/>
      <c r="C2" s="108"/>
      <c r="D2" s="109"/>
      <c r="E2" s="27"/>
    </row>
    <row r="3" spans="1:5" ht="18.600000000000001" customHeight="1" x14ac:dyDescent="0.25">
      <c r="A3" s="55"/>
      <c r="B3" s="55"/>
      <c r="C3" s="55"/>
      <c r="D3" s="57" t="s">
        <v>54</v>
      </c>
      <c r="E3" s="27"/>
    </row>
    <row r="4" spans="1:5" ht="23.45" customHeight="1" x14ac:dyDescent="0.25">
      <c r="A4" s="110" t="s">
        <v>67</v>
      </c>
      <c r="B4" s="111"/>
      <c r="C4" s="112"/>
      <c r="D4" s="59">
        <f>D5+D6+D7</f>
        <v>5590514.54</v>
      </c>
      <c r="E4" s="27"/>
    </row>
    <row r="5" spans="1:5" ht="23.45" customHeight="1" x14ac:dyDescent="0.25">
      <c r="A5" s="113" t="s">
        <v>120</v>
      </c>
      <c r="B5" s="114"/>
      <c r="C5" s="115"/>
      <c r="D5" s="56">
        <v>320914.53999999998</v>
      </c>
      <c r="E5" s="27"/>
    </row>
    <row r="6" spans="1:5" ht="23.45" customHeight="1" x14ac:dyDescent="0.25">
      <c r="A6" s="113" t="s">
        <v>121</v>
      </c>
      <c r="B6" s="114"/>
      <c r="C6" s="115"/>
      <c r="D6" s="60"/>
      <c r="E6" s="27"/>
    </row>
    <row r="7" spans="1:5" ht="23.45" customHeight="1" x14ac:dyDescent="0.25">
      <c r="A7" s="116" t="s">
        <v>63</v>
      </c>
      <c r="B7" s="116"/>
      <c r="C7" s="116"/>
      <c r="D7" s="56">
        <v>5269600</v>
      </c>
      <c r="E7" s="27"/>
    </row>
    <row r="8" spans="1:5" ht="23.45" customHeight="1" x14ac:dyDescent="0.25">
      <c r="A8" s="117"/>
      <c r="B8" s="118"/>
      <c r="C8" s="119"/>
      <c r="D8" s="56"/>
      <c r="E8" s="27"/>
    </row>
    <row r="9" spans="1:5" s="29" customFormat="1" ht="23.45" customHeight="1" x14ac:dyDescent="0.25">
      <c r="A9" s="117" t="s">
        <v>40</v>
      </c>
      <c r="B9" s="118"/>
      <c r="C9" s="118"/>
      <c r="D9" s="119"/>
      <c r="E9" s="28"/>
    </row>
    <row r="10" spans="1:5" s="29" customFormat="1" ht="22.9" customHeight="1" x14ac:dyDescent="0.25">
      <c r="A10" s="58" t="s">
        <v>109</v>
      </c>
      <c r="B10" s="123" t="s">
        <v>110</v>
      </c>
      <c r="C10" s="124"/>
      <c r="D10" s="59">
        <f>D11+D30+D35+D37+D134+D138+D139</f>
        <v>620649.64999999991</v>
      </c>
      <c r="E10" s="28"/>
    </row>
    <row r="11" spans="1:5" s="29" customFormat="1" ht="22.15" customHeight="1" x14ac:dyDescent="0.25">
      <c r="A11" s="44" t="s">
        <v>111</v>
      </c>
      <c r="B11" s="103"/>
      <c r="C11" s="104"/>
      <c r="D11" s="48">
        <f>SUM(D12:D29)</f>
        <v>0</v>
      </c>
      <c r="E11" s="28"/>
    </row>
    <row r="12" spans="1:5" s="53" customFormat="1" ht="22.15" hidden="1" customHeight="1" x14ac:dyDescent="0.25">
      <c r="A12" s="49"/>
      <c r="B12" s="50"/>
      <c r="C12" s="63" t="s">
        <v>4</v>
      </c>
      <c r="D12" s="62"/>
      <c r="E12" s="52"/>
    </row>
    <row r="13" spans="1:5" s="53" customFormat="1" ht="22.15" hidden="1" customHeight="1" x14ac:dyDescent="0.25">
      <c r="A13" s="49"/>
      <c r="B13" s="50"/>
      <c r="C13" s="63" t="s">
        <v>116</v>
      </c>
      <c r="D13" s="62"/>
      <c r="E13" s="52"/>
    </row>
    <row r="14" spans="1:5" s="53" customFormat="1" ht="22.15" hidden="1" customHeight="1" x14ac:dyDescent="0.25">
      <c r="A14" s="49"/>
      <c r="B14" s="50"/>
      <c r="C14" s="63" t="s">
        <v>64</v>
      </c>
      <c r="D14" s="61"/>
      <c r="E14" s="52"/>
    </row>
    <row r="15" spans="1:5" s="53" customFormat="1" ht="22.15" hidden="1" customHeight="1" x14ac:dyDescent="0.25">
      <c r="A15" s="49"/>
      <c r="B15" s="50"/>
      <c r="C15" s="63" t="s">
        <v>5</v>
      </c>
      <c r="D15" s="61"/>
      <c r="E15" s="52"/>
    </row>
    <row r="16" spans="1:5" s="53" customFormat="1" ht="22.15" hidden="1" customHeight="1" x14ac:dyDescent="0.25">
      <c r="A16" s="49"/>
      <c r="B16" s="50"/>
      <c r="C16" s="63" t="s">
        <v>44</v>
      </c>
      <c r="D16" s="61"/>
      <c r="E16" s="52"/>
    </row>
    <row r="17" spans="1:5" s="53" customFormat="1" ht="22.15" hidden="1" customHeight="1" x14ac:dyDescent="0.25">
      <c r="A17" s="49"/>
      <c r="B17" s="50"/>
      <c r="C17" s="63" t="s">
        <v>6</v>
      </c>
      <c r="D17" s="61"/>
      <c r="E17" s="52"/>
    </row>
    <row r="18" spans="1:5" s="53" customFormat="1" ht="22.15" hidden="1" customHeight="1" x14ac:dyDescent="0.25">
      <c r="A18" s="49"/>
      <c r="B18" s="50"/>
      <c r="C18" s="63" t="s">
        <v>33</v>
      </c>
      <c r="D18" s="61"/>
      <c r="E18" s="52"/>
    </row>
    <row r="19" spans="1:5" s="53" customFormat="1" ht="22.15" hidden="1" customHeight="1" x14ac:dyDescent="0.25">
      <c r="A19" s="49"/>
      <c r="B19" s="50"/>
      <c r="C19" s="63" t="s">
        <v>15</v>
      </c>
      <c r="D19" s="61"/>
      <c r="E19" s="52"/>
    </row>
    <row r="20" spans="1:5" s="53" customFormat="1" ht="22.15" hidden="1" customHeight="1" x14ac:dyDescent="0.25">
      <c r="A20" s="49"/>
      <c r="B20" s="50"/>
      <c r="C20" s="63" t="s">
        <v>46</v>
      </c>
      <c r="D20" s="61"/>
      <c r="E20" s="52"/>
    </row>
    <row r="21" spans="1:5" s="53" customFormat="1" ht="22.15" hidden="1" customHeight="1" x14ac:dyDescent="0.25">
      <c r="A21" s="49"/>
      <c r="B21" s="50"/>
      <c r="C21" s="63" t="s">
        <v>65</v>
      </c>
      <c r="D21" s="61"/>
      <c r="E21" s="52"/>
    </row>
    <row r="22" spans="1:5" s="53" customFormat="1" ht="22.15" hidden="1" customHeight="1" x14ac:dyDescent="0.25">
      <c r="A22" s="49"/>
      <c r="B22" s="50"/>
      <c r="C22" s="63" t="s">
        <v>16</v>
      </c>
      <c r="D22" s="61"/>
      <c r="E22" s="52"/>
    </row>
    <row r="23" spans="1:5" s="53" customFormat="1" ht="22.15" hidden="1" customHeight="1" x14ac:dyDescent="0.25">
      <c r="A23" s="49"/>
      <c r="B23" s="50"/>
      <c r="C23" s="63" t="s">
        <v>100</v>
      </c>
      <c r="D23" s="61"/>
      <c r="E23" s="52"/>
    </row>
    <row r="24" spans="1:5" s="53" customFormat="1" ht="22.15" hidden="1" customHeight="1" x14ac:dyDescent="0.25">
      <c r="A24" s="49"/>
      <c r="B24" s="50"/>
      <c r="C24" s="63" t="s">
        <v>39</v>
      </c>
      <c r="D24" s="61"/>
      <c r="E24" s="52"/>
    </row>
    <row r="25" spans="1:5" s="53" customFormat="1" ht="22.15" hidden="1" customHeight="1" x14ac:dyDescent="0.25">
      <c r="A25" s="49"/>
      <c r="B25" s="50"/>
      <c r="C25" s="63" t="s">
        <v>17</v>
      </c>
      <c r="D25" s="61"/>
      <c r="E25" s="52"/>
    </row>
    <row r="26" spans="1:5" s="53" customFormat="1" ht="22.15" hidden="1" customHeight="1" x14ac:dyDescent="0.25">
      <c r="A26" s="49"/>
      <c r="B26" s="50"/>
      <c r="C26" s="63" t="s">
        <v>7</v>
      </c>
      <c r="D26" s="61"/>
      <c r="E26" s="52"/>
    </row>
    <row r="27" spans="1:5" s="53" customFormat="1" ht="22.15" hidden="1" customHeight="1" x14ac:dyDescent="0.25">
      <c r="A27" s="49"/>
      <c r="B27" s="50"/>
      <c r="C27" s="63" t="s">
        <v>8</v>
      </c>
      <c r="D27" s="61"/>
      <c r="E27" s="52"/>
    </row>
    <row r="28" spans="1:5" s="53" customFormat="1" ht="22.15" hidden="1" customHeight="1" x14ac:dyDescent="0.25">
      <c r="A28" s="49"/>
      <c r="B28" s="50"/>
      <c r="C28" s="63" t="s">
        <v>41</v>
      </c>
      <c r="D28" s="61"/>
      <c r="E28" s="52"/>
    </row>
    <row r="29" spans="1:5" s="53" customFormat="1" ht="22.15" hidden="1" customHeight="1" x14ac:dyDescent="0.25">
      <c r="A29" s="49"/>
      <c r="B29" s="50"/>
      <c r="C29" s="63" t="s">
        <v>117</v>
      </c>
      <c r="D29" s="61"/>
      <c r="E29" s="52"/>
    </row>
    <row r="30" spans="1:5" s="53" customFormat="1" ht="21.6" customHeight="1" x14ac:dyDescent="0.25">
      <c r="A30" s="44" t="s">
        <v>26</v>
      </c>
      <c r="B30" s="65" t="s">
        <v>18</v>
      </c>
      <c r="C30" s="64"/>
      <c r="D30" s="48">
        <f>D31+D32+D33+D34</f>
        <v>51010.259999999995</v>
      </c>
      <c r="E30" s="52"/>
    </row>
    <row r="31" spans="1:5" s="29" customFormat="1" ht="21.6" hidden="1" customHeight="1" x14ac:dyDescent="0.25">
      <c r="A31" s="44"/>
      <c r="B31" s="103" t="s">
        <v>36</v>
      </c>
      <c r="C31" s="104"/>
      <c r="D31" s="42">
        <v>599.70000000000005</v>
      </c>
      <c r="E31" s="28"/>
    </row>
    <row r="32" spans="1:5" s="29" customFormat="1" ht="21.6" hidden="1" customHeight="1" x14ac:dyDescent="0.25">
      <c r="A32" s="44"/>
      <c r="B32" s="103" t="s">
        <v>33</v>
      </c>
      <c r="C32" s="104"/>
      <c r="D32" s="42"/>
      <c r="E32" s="28"/>
    </row>
    <row r="33" spans="1:5" s="29" customFormat="1" ht="21.6" hidden="1" customHeight="1" x14ac:dyDescent="0.25">
      <c r="A33" s="44"/>
      <c r="B33" s="103" t="s">
        <v>9</v>
      </c>
      <c r="C33" s="104"/>
      <c r="D33" s="42">
        <v>49195.77</v>
      </c>
      <c r="E33" s="28"/>
    </row>
    <row r="34" spans="1:5" s="29" customFormat="1" ht="21.6" hidden="1" customHeight="1" x14ac:dyDescent="0.25">
      <c r="A34" s="44"/>
      <c r="B34" s="103" t="s">
        <v>10</v>
      </c>
      <c r="C34" s="104"/>
      <c r="D34" s="42">
        <v>1214.79</v>
      </c>
      <c r="E34" s="28"/>
    </row>
    <row r="35" spans="1:5" s="29" customFormat="1" ht="21.6" customHeight="1" x14ac:dyDescent="0.25">
      <c r="A35" s="44" t="s">
        <v>28</v>
      </c>
      <c r="B35" s="103"/>
      <c r="C35" s="104"/>
      <c r="D35" s="76">
        <f>D36</f>
        <v>21076.86</v>
      </c>
      <c r="E35" s="28"/>
    </row>
    <row r="36" spans="1:5" s="29" customFormat="1" ht="22.15" hidden="1" customHeight="1" x14ac:dyDescent="0.25">
      <c r="A36" s="44"/>
      <c r="B36" s="103" t="s">
        <v>80</v>
      </c>
      <c r="C36" s="104"/>
      <c r="D36" s="76">
        <v>21076.86</v>
      </c>
      <c r="E36" s="28"/>
    </row>
    <row r="37" spans="1:5" s="29" customFormat="1" ht="22.15" customHeight="1" x14ac:dyDescent="0.25">
      <c r="A37" s="23" t="s">
        <v>55</v>
      </c>
      <c r="B37" s="92" t="s">
        <v>18</v>
      </c>
      <c r="C37" s="93"/>
      <c r="D37" s="48">
        <f>D38+D57+D78+D96+D114+D132</f>
        <v>525541.02999999991</v>
      </c>
      <c r="E37" s="28"/>
    </row>
    <row r="38" spans="1:5" s="29" customFormat="1" ht="22.15" customHeight="1" x14ac:dyDescent="0.25">
      <c r="A38" s="47"/>
      <c r="B38" s="92" t="s">
        <v>3</v>
      </c>
      <c r="C38" s="93"/>
      <c r="D38" s="42">
        <f>SUM(D39:D56)</f>
        <v>9856.0400000000009</v>
      </c>
      <c r="E38" s="28"/>
    </row>
    <row r="39" spans="1:5" s="53" customFormat="1" ht="22.15" hidden="1" customHeight="1" x14ac:dyDescent="0.25">
      <c r="A39" s="49"/>
      <c r="B39" s="49"/>
      <c r="C39" s="83" t="s">
        <v>4</v>
      </c>
      <c r="D39" s="78"/>
      <c r="E39" s="52"/>
    </row>
    <row r="40" spans="1:5" s="53" customFormat="1" ht="22.15" hidden="1" customHeight="1" x14ac:dyDescent="0.25">
      <c r="A40" s="49"/>
      <c r="B40" s="49"/>
      <c r="C40" s="83" t="s">
        <v>116</v>
      </c>
      <c r="D40" s="78"/>
      <c r="E40" s="52"/>
    </row>
    <row r="41" spans="1:5" s="53" customFormat="1" ht="22.15" hidden="1" customHeight="1" x14ac:dyDescent="0.25">
      <c r="A41" s="49"/>
      <c r="B41" s="49"/>
      <c r="C41" s="83" t="s">
        <v>64</v>
      </c>
      <c r="D41" s="78"/>
      <c r="E41" s="52"/>
    </row>
    <row r="42" spans="1:5" s="53" customFormat="1" ht="22.15" hidden="1" customHeight="1" x14ac:dyDescent="0.25">
      <c r="A42" s="49"/>
      <c r="B42" s="49"/>
      <c r="C42" s="83" t="s">
        <v>5</v>
      </c>
      <c r="D42" s="78"/>
      <c r="E42" s="52"/>
    </row>
    <row r="43" spans="1:5" s="53" customFormat="1" ht="22.15" hidden="1" customHeight="1" x14ac:dyDescent="0.25">
      <c r="A43" s="49"/>
      <c r="B43" s="49"/>
      <c r="C43" s="83" t="s">
        <v>44</v>
      </c>
      <c r="D43" s="78"/>
      <c r="E43" s="52"/>
    </row>
    <row r="44" spans="1:5" s="53" customFormat="1" ht="22.15" hidden="1" customHeight="1" x14ac:dyDescent="0.25">
      <c r="A44" s="49"/>
      <c r="B44" s="49"/>
      <c r="C44" s="83" t="s">
        <v>6</v>
      </c>
      <c r="D44" s="78"/>
      <c r="E44" s="52"/>
    </row>
    <row r="45" spans="1:5" s="53" customFormat="1" ht="22.15" hidden="1" customHeight="1" x14ac:dyDescent="0.25">
      <c r="A45" s="49"/>
      <c r="B45" s="49"/>
      <c r="C45" s="83" t="s">
        <v>33</v>
      </c>
      <c r="D45" s="78"/>
      <c r="E45" s="52"/>
    </row>
    <row r="46" spans="1:5" s="53" customFormat="1" ht="22.15" hidden="1" customHeight="1" x14ac:dyDescent="0.25">
      <c r="A46" s="49"/>
      <c r="B46" s="49"/>
      <c r="C46" s="83" t="s">
        <v>15</v>
      </c>
      <c r="D46" s="78">
        <v>9856.0400000000009</v>
      </c>
      <c r="E46" s="52"/>
    </row>
    <row r="47" spans="1:5" s="53" customFormat="1" ht="22.15" hidden="1" customHeight="1" x14ac:dyDescent="0.25">
      <c r="A47" s="49"/>
      <c r="B47" s="49"/>
      <c r="C47" s="83" t="s">
        <v>101</v>
      </c>
      <c r="D47" s="78"/>
      <c r="E47" s="52"/>
    </row>
    <row r="48" spans="1:5" s="53" customFormat="1" ht="22.15" hidden="1" customHeight="1" x14ac:dyDescent="0.25">
      <c r="A48" s="49"/>
      <c r="B48" s="49"/>
      <c r="C48" s="83" t="s">
        <v>65</v>
      </c>
      <c r="D48" s="78"/>
      <c r="E48" s="52"/>
    </row>
    <row r="49" spans="1:5" s="53" customFormat="1" ht="22.15" hidden="1" customHeight="1" x14ac:dyDescent="0.25">
      <c r="A49" s="49"/>
      <c r="B49" s="49"/>
      <c r="C49" s="83" t="s">
        <v>16</v>
      </c>
      <c r="D49" s="78"/>
      <c r="E49" s="52"/>
    </row>
    <row r="50" spans="1:5" s="53" customFormat="1" ht="22.15" hidden="1" customHeight="1" x14ac:dyDescent="0.25">
      <c r="A50" s="49"/>
      <c r="B50" s="49"/>
      <c r="C50" s="83" t="s">
        <v>100</v>
      </c>
      <c r="D50" s="78"/>
      <c r="E50" s="52"/>
    </row>
    <row r="51" spans="1:5" s="53" customFormat="1" ht="22.15" hidden="1" customHeight="1" x14ac:dyDescent="0.25">
      <c r="A51" s="49"/>
      <c r="B51" s="49"/>
      <c r="C51" s="83" t="s">
        <v>39</v>
      </c>
      <c r="D51" s="51"/>
      <c r="E51" s="52"/>
    </row>
    <row r="52" spans="1:5" s="53" customFormat="1" ht="22.15" hidden="1" customHeight="1" x14ac:dyDescent="0.25">
      <c r="A52" s="49"/>
      <c r="B52" s="49"/>
      <c r="C52" s="83" t="s">
        <v>17</v>
      </c>
      <c r="D52" s="51"/>
      <c r="E52" s="52"/>
    </row>
    <row r="53" spans="1:5" s="53" customFormat="1" ht="22.15" hidden="1" customHeight="1" x14ac:dyDescent="0.25">
      <c r="A53" s="49"/>
      <c r="B53" s="49"/>
      <c r="C53" s="83" t="s">
        <v>7</v>
      </c>
      <c r="D53" s="51"/>
      <c r="E53" s="52"/>
    </row>
    <row r="54" spans="1:5" s="53" customFormat="1" ht="22.15" hidden="1" customHeight="1" x14ac:dyDescent="0.25">
      <c r="A54" s="49"/>
      <c r="B54" s="49"/>
      <c r="C54" s="83" t="s">
        <v>8</v>
      </c>
      <c r="D54" s="51"/>
      <c r="E54" s="52"/>
    </row>
    <row r="55" spans="1:5" s="53" customFormat="1" ht="22.15" hidden="1" customHeight="1" x14ac:dyDescent="0.25">
      <c r="A55" s="49"/>
      <c r="B55" s="49"/>
      <c r="C55" s="83" t="s">
        <v>62</v>
      </c>
      <c r="D55" s="51"/>
      <c r="E55" s="52"/>
    </row>
    <row r="56" spans="1:5" s="53" customFormat="1" ht="22.15" hidden="1" customHeight="1" x14ac:dyDescent="0.25">
      <c r="A56" s="49"/>
      <c r="B56" s="49"/>
      <c r="C56" s="83" t="s">
        <v>117</v>
      </c>
      <c r="D56" s="78"/>
      <c r="E56" s="52"/>
    </row>
    <row r="57" spans="1:5" s="29" customFormat="1" ht="22.15" customHeight="1" x14ac:dyDescent="0.25">
      <c r="A57" s="23"/>
      <c r="B57" s="103" t="s">
        <v>19</v>
      </c>
      <c r="C57" s="104"/>
      <c r="D57" s="42">
        <f>SUM(D58:D77)</f>
        <v>2681.76</v>
      </c>
      <c r="E57" s="28"/>
    </row>
    <row r="58" spans="1:5" s="53" customFormat="1" ht="22.15" hidden="1" customHeight="1" x14ac:dyDescent="0.25">
      <c r="A58" s="49"/>
      <c r="B58" s="70"/>
      <c r="C58" s="83" t="s">
        <v>4</v>
      </c>
      <c r="D58" s="78"/>
      <c r="E58" s="52"/>
    </row>
    <row r="59" spans="1:5" s="53" customFormat="1" ht="22.15" hidden="1" customHeight="1" x14ac:dyDescent="0.25">
      <c r="A59" s="49"/>
      <c r="B59" s="70"/>
      <c r="C59" s="83" t="s">
        <v>116</v>
      </c>
      <c r="D59" s="78"/>
      <c r="E59" s="52"/>
    </row>
    <row r="60" spans="1:5" s="53" customFormat="1" ht="22.15" hidden="1" customHeight="1" x14ac:dyDescent="0.25">
      <c r="A60" s="49"/>
      <c r="B60" s="70"/>
      <c r="C60" s="83" t="s">
        <v>64</v>
      </c>
      <c r="D60" s="78"/>
      <c r="E60" s="52"/>
    </row>
    <row r="61" spans="1:5" s="53" customFormat="1" ht="22.15" hidden="1" customHeight="1" x14ac:dyDescent="0.25">
      <c r="A61" s="49"/>
      <c r="B61" s="70"/>
      <c r="C61" s="83" t="s">
        <v>5</v>
      </c>
      <c r="D61" s="78"/>
      <c r="E61" s="52"/>
    </row>
    <row r="62" spans="1:5" s="53" customFormat="1" ht="22.15" hidden="1" customHeight="1" x14ac:dyDescent="0.25">
      <c r="A62" s="49"/>
      <c r="B62" s="72"/>
      <c r="C62" s="83" t="s">
        <v>44</v>
      </c>
      <c r="D62" s="78">
        <v>99</v>
      </c>
      <c r="E62" s="52"/>
    </row>
    <row r="63" spans="1:5" s="53" customFormat="1" ht="22.15" hidden="1" customHeight="1" x14ac:dyDescent="0.25">
      <c r="A63" s="49"/>
      <c r="B63" s="72"/>
      <c r="C63" s="83" t="s">
        <v>6</v>
      </c>
      <c r="D63" s="78"/>
      <c r="E63" s="52"/>
    </row>
    <row r="64" spans="1:5" s="53" customFormat="1" ht="22.15" hidden="1" customHeight="1" x14ac:dyDescent="0.25">
      <c r="A64" s="49"/>
      <c r="B64" s="72"/>
      <c r="C64" s="83" t="s">
        <v>33</v>
      </c>
      <c r="D64" s="78"/>
      <c r="E64" s="52"/>
    </row>
    <row r="65" spans="1:5" s="53" customFormat="1" ht="22.15" hidden="1" customHeight="1" x14ac:dyDescent="0.25">
      <c r="A65" s="49"/>
      <c r="B65" s="72"/>
      <c r="C65" s="83" t="s">
        <v>15</v>
      </c>
      <c r="D65" s="78">
        <v>2582.7600000000002</v>
      </c>
      <c r="E65" s="52"/>
    </row>
    <row r="66" spans="1:5" s="53" customFormat="1" ht="22.15" hidden="1" customHeight="1" x14ac:dyDescent="0.25">
      <c r="A66" s="49"/>
      <c r="B66" s="72"/>
      <c r="C66" s="83" t="s">
        <v>8</v>
      </c>
      <c r="D66" s="78"/>
      <c r="E66" s="52"/>
    </row>
    <row r="67" spans="1:5" s="53" customFormat="1" ht="22.15" hidden="1" customHeight="1" x14ac:dyDescent="0.25">
      <c r="A67" s="49"/>
      <c r="B67" s="72"/>
      <c r="C67" s="83" t="s">
        <v>17</v>
      </c>
      <c r="D67" s="78"/>
      <c r="E67" s="52"/>
    </row>
    <row r="68" spans="1:5" s="53" customFormat="1" ht="22.15" hidden="1" customHeight="1" x14ac:dyDescent="0.25">
      <c r="A68" s="49"/>
      <c r="B68" s="72"/>
      <c r="C68" s="83" t="s">
        <v>101</v>
      </c>
      <c r="D68" s="78"/>
      <c r="E68" s="52"/>
    </row>
    <row r="69" spans="1:5" s="53" customFormat="1" ht="22.15" hidden="1" customHeight="1" x14ac:dyDescent="0.25">
      <c r="A69" s="49"/>
      <c r="B69" s="72"/>
      <c r="C69" s="83" t="s">
        <v>65</v>
      </c>
      <c r="D69" s="78"/>
      <c r="E69" s="52"/>
    </row>
    <row r="70" spans="1:5" s="53" customFormat="1" ht="22.15" hidden="1" customHeight="1" x14ac:dyDescent="0.25">
      <c r="A70" s="49"/>
      <c r="B70" s="72"/>
      <c r="C70" s="83" t="s">
        <v>16</v>
      </c>
      <c r="D70" s="78"/>
      <c r="E70" s="52"/>
    </row>
    <row r="71" spans="1:5" s="53" customFormat="1" ht="22.15" hidden="1" customHeight="1" x14ac:dyDescent="0.25">
      <c r="A71" s="49"/>
      <c r="B71" s="72"/>
      <c r="C71" s="83" t="s">
        <v>100</v>
      </c>
      <c r="D71" s="78"/>
      <c r="E71" s="52"/>
    </row>
    <row r="72" spans="1:5" s="53" customFormat="1" ht="22.15" hidden="1" customHeight="1" x14ac:dyDescent="0.25">
      <c r="A72" s="49"/>
      <c r="B72" s="72"/>
      <c r="C72" s="83" t="s">
        <v>39</v>
      </c>
      <c r="D72" s="78"/>
      <c r="E72" s="52"/>
    </row>
    <row r="73" spans="1:5" s="53" customFormat="1" ht="22.15" hidden="1" customHeight="1" x14ac:dyDescent="0.25">
      <c r="A73" s="49"/>
      <c r="B73" s="72"/>
      <c r="C73" s="83" t="s">
        <v>17</v>
      </c>
      <c r="D73" s="78"/>
      <c r="E73" s="52"/>
    </row>
    <row r="74" spans="1:5" s="53" customFormat="1" ht="22.15" hidden="1" customHeight="1" x14ac:dyDescent="0.25">
      <c r="A74" s="49"/>
      <c r="B74" s="72"/>
      <c r="C74" s="83" t="s">
        <v>7</v>
      </c>
      <c r="D74" s="78"/>
      <c r="E74" s="52"/>
    </row>
    <row r="75" spans="1:5" s="53" customFormat="1" ht="22.15" hidden="1" customHeight="1" x14ac:dyDescent="0.25">
      <c r="A75" s="49"/>
      <c r="B75" s="72"/>
      <c r="C75" s="83" t="s">
        <v>8</v>
      </c>
      <c r="D75" s="78"/>
      <c r="E75" s="52"/>
    </row>
    <row r="76" spans="1:5" s="53" customFormat="1" ht="22.15" hidden="1" customHeight="1" x14ac:dyDescent="0.25">
      <c r="A76" s="49"/>
      <c r="B76" s="72"/>
      <c r="C76" s="83" t="s">
        <v>62</v>
      </c>
      <c r="D76" s="78"/>
      <c r="E76" s="52"/>
    </row>
    <row r="77" spans="1:5" s="53" customFormat="1" ht="22.15" hidden="1" customHeight="1" x14ac:dyDescent="0.25">
      <c r="A77" s="49"/>
      <c r="B77" s="72"/>
      <c r="C77" s="83" t="s">
        <v>117</v>
      </c>
      <c r="D77" s="78"/>
      <c r="E77" s="52"/>
    </row>
    <row r="78" spans="1:5" s="29" customFormat="1" ht="22.15" customHeight="1" x14ac:dyDescent="0.25">
      <c r="A78" s="23"/>
      <c r="B78" s="103" t="s">
        <v>20</v>
      </c>
      <c r="C78" s="104"/>
      <c r="D78" s="69">
        <f>SUM(D79:D95)</f>
        <v>511625.66999999993</v>
      </c>
      <c r="E78" s="28"/>
    </row>
    <row r="79" spans="1:5" s="53" customFormat="1" ht="22.15" hidden="1" customHeight="1" x14ac:dyDescent="0.25">
      <c r="A79" s="49"/>
      <c r="B79" s="67"/>
      <c r="C79" s="83" t="s">
        <v>4</v>
      </c>
      <c r="D79" s="78"/>
      <c r="E79" s="52"/>
    </row>
    <row r="80" spans="1:5" s="53" customFormat="1" ht="22.15" hidden="1" customHeight="1" x14ac:dyDescent="0.25">
      <c r="A80" s="49"/>
      <c r="B80" s="67"/>
      <c r="C80" s="83" t="s">
        <v>116</v>
      </c>
      <c r="D80" s="78"/>
      <c r="E80" s="52"/>
    </row>
    <row r="81" spans="1:9" s="53" customFormat="1" ht="22.15" hidden="1" customHeight="1" x14ac:dyDescent="0.25">
      <c r="A81" s="49"/>
      <c r="B81" s="67"/>
      <c r="C81" s="83" t="s">
        <v>64</v>
      </c>
      <c r="D81" s="78"/>
      <c r="E81" s="52"/>
    </row>
    <row r="82" spans="1:9" s="53" customFormat="1" ht="22.15" hidden="1" customHeight="1" x14ac:dyDescent="0.25">
      <c r="A82" s="49"/>
      <c r="B82" s="67"/>
      <c r="C82" s="83" t="s">
        <v>5</v>
      </c>
      <c r="D82" s="78"/>
      <c r="E82" s="52"/>
    </row>
    <row r="83" spans="1:9" s="53" customFormat="1" ht="22.15" hidden="1" customHeight="1" x14ac:dyDescent="0.25">
      <c r="A83" s="49"/>
      <c r="B83" s="67"/>
      <c r="C83" s="83" t="s">
        <v>44</v>
      </c>
      <c r="D83" s="78">
        <v>110748.95</v>
      </c>
      <c r="E83" s="52"/>
      <c r="I83" s="66"/>
    </row>
    <row r="84" spans="1:9" s="53" customFormat="1" ht="22.15" hidden="1" customHeight="1" x14ac:dyDescent="0.25">
      <c r="A84" s="49"/>
      <c r="B84" s="67"/>
      <c r="C84" s="83" t="s">
        <v>6</v>
      </c>
      <c r="D84" s="78">
        <v>291.89</v>
      </c>
      <c r="E84" s="52"/>
    </row>
    <row r="85" spans="1:9" s="53" customFormat="1" ht="22.15" hidden="1" customHeight="1" x14ac:dyDescent="0.25">
      <c r="A85" s="49"/>
      <c r="B85" s="67"/>
      <c r="C85" s="83" t="s">
        <v>33</v>
      </c>
      <c r="D85" s="78"/>
      <c r="E85" s="52"/>
    </row>
    <row r="86" spans="1:9" s="53" customFormat="1" ht="22.15" hidden="1" customHeight="1" x14ac:dyDescent="0.25">
      <c r="A86" s="49"/>
      <c r="B86" s="67"/>
      <c r="C86" s="83" t="s">
        <v>15</v>
      </c>
      <c r="D86" s="78">
        <f>765.73+125056.45+264243.42+5114.58+1257.85+1704.38+2442.42</f>
        <v>400584.82999999996</v>
      </c>
      <c r="E86" s="52"/>
    </row>
    <row r="87" spans="1:9" s="53" customFormat="1" ht="22.15" hidden="1" customHeight="1" x14ac:dyDescent="0.25">
      <c r="A87" s="49"/>
      <c r="B87" s="67"/>
      <c r="C87" s="83" t="s">
        <v>101</v>
      </c>
      <c r="D87" s="78"/>
      <c r="E87" s="52"/>
    </row>
    <row r="88" spans="1:9" s="53" customFormat="1" ht="22.15" hidden="1" customHeight="1" x14ac:dyDescent="0.25">
      <c r="A88" s="49"/>
      <c r="B88" s="67"/>
      <c r="C88" s="83" t="s">
        <v>65</v>
      </c>
      <c r="D88" s="78"/>
      <c r="E88" s="52"/>
    </row>
    <row r="89" spans="1:9" s="53" customFormat="1" ht="22.15" hidden="1" customHeight="1" x14ac:dyDescent="0.25">
      <c r="A89" s="49"/>
      <c r="B89" s="67"/>
      <c r="C89" s="83" t="s">
        <v>16</v>
      </c>
      <c r="D89" s="78"/>
      <c r="E89" s="52"/>
    </row>
    <row r="90" spans="1:9" s="53" customFormat="1" ht="22.15" hidden="1" customHeight="1" x14ac:dyDescent="0.25">
      <c r="A90" s="49"/>
      <c r="B90" s="67"/>
      <c r="C90" s="83" t="s">
        <v>100</v>
      </c>
      <c r="D90" s="78"/>
      <c r="E90" s="52"/>
    </row>
    <row r="91" spans="1:9" s="53" customFormat="1" ht="22.15" hidden="1" customHeight="1" x14ac:dyDescent="0.25">
      <c r="A91" s="49"/>
      <c r="B91" s="67"/>
      <c r="C91" s="83" t="s">
        <v>39</v>
      </c>
      <c r="D91" s="78"/>
      <c r="E91" s="52"/>
    </row>
    <row r="92" spans="1:9" s="53" customFormat="1" ht="22.15" hidden="1" customHeight="1" x14ac:dyDescent="0.25">
      <c r="A92" s="49"/>
      <c r="B92" s="67"/>
      <c r="C92" s="83" t="s">
        <v>17</v>
      </c>
      <c r="D92" s="78"/>
      <c r="E92" s="52"/>
    </row>
    <row r="93" spans="1:9" s="53" customFormat="1" ht="22.15" hidden="1" customHeight="1" x14ac:dyDescent="0.25">
      <c r="A93" s="49"/>
      <c r="B93" s="67"/>
      <c r="C93" s="83" t="s">
        <v>7</v>
      </c>
      <c r="D93" s="78"/>
      <c r="E93" s="52"/>
    </row>
    <row r="94" spans="1:9" s="53" customFormat="1" ht="22.15" hidden="1" customHeight="1" x14ac:dyDescent="0.25">
      <c r="A94" s="49"/>
      <c r="B94" s="67"/>
      <c r="C94" s="83" t="s">
        <v>8</v>
      </c>
      <c r="D94" s="78"/>
      <c r="E94" s="52"/>
    </row>
    <row r="95" spans="1:9" s="53" customFormat="1" ht="22.15" hidden="1" customHeight="1" x14ac:dyDescent="0.25">
      <c r="A95" s="49"/>
      <c r="B95" s="67"/>
      <c r="C95" s="83" t="s">
        <v>117</v>
      </c>
      <c r="D95" s="78"/>
      <c r="E95" s="52"/>
    </row>
    <row r="96" spans="1:9" s="29" customFormat="1" ht="22.15" hidden="1" customHeight="1" x14ac:dyDescent="0.25">
      <c r="A96" s="31"/>
      <c r="B96" s="103" t="s">
        <v>0</v>
      </c>
      <c r="C96" s="104"/>
      <c r="D96" s="30">
        <f>SUM(D97:D113)</f>
        <v>0</v>
      </c>
      <c r="E96" s="28"/>
    </row>
    <row r="97" spans="1:5" s="53" customFormat="1" ht="22.15" hidden="1" customHeight="1" x14ac:dyDescent="0.25">
      <c r="A97" s="49"/>
      <c r="B97" s="80"/>
      <c r="C97" s="79" t="s">
        <v>4</v>
      </c>
      <c r="D97" s="78"/>
      <c r="E97" s="52"/>
    </row>
    <row r="98" spans="1:5" s="53" customFormat="1" ht="22.15" hidden="1" customHeight="1" x14ac:dyDescent="0.25">
      <c r="A98" s="49"/>
      <c r="B98" s="80"/>
      <c r="C98" s="79" t="s">
        <v>116</v>
      </c>
      <c r="D98" s="78"/>
      <c r="E98" s="52"/>
    </row>
    <row r="99" spans="1:5" s="53" customFormat="1" ht="22.15" hidden="1" customHeight="1" x14ac:dyDescent="0.25">
      <c r="A99" s="49"/>
      <c r="B99" s="80"/>
      <c r="C99" s="79" t="s">
        <v>64</v>
      </c>
      <c r="D99" s="78"/>
      <c r="E99" s="52"/>
    </row>
    <row r="100" spans="1:5" s="53" customFormat="1" ht="22.15" hidden="1" customHeight="1" x14ac:dyDescent="0.25">
      <c r="A100" s="49"/>
      <c r="B100" s="80"/>
      <c r="C100" s="79" t="s">
        <v>5</v>
      </c>
      <c r="D100" s="78"/>
      <c r="E100" s="52"/>
    </row>
    <row r="101" spans="1:5" s="53" customFormat="1" ht="22.15" hidden="1" customHeight="1" x14ac:dyDescent="0.25">
      <c r="A101" s="49"/>
      <c r="B101" s="80"/>
      <c r="C101" s="79" t="s">
        <v>44</v>
      </c>
      <c r="D101" s="78"/>
      <c r="E101" s="52"/>
    </row>
    <row r="102" spans="1:5" s="53" customFormat="1" ht="22.15" hidden="1" customHeight="1" x14ac:dyDescent="0.25">
      <c r="A102" s="49"/>
      <c r="B102" s="80"/>
      <c r="C102" s="79" t="s">
        <v>6</v>
      </c>
      <c r="D102" s="78"/>
      <c r="E102" s="52"/>
    </row>
    <row r="103" spans="1:5" s="53" customFormat="1" ht="22.15" hidden="1" customHeight="1" x14ac:dyDescent="0.25">
      <c r="A103" s="49"/>
      <c r="B103" s="80"/>
      <c r="C103" s="79" t="s">
        <v>33</v>
      </c>
      <c r="D103" s="78"/>
      <c r="E103" s="52"/>
    </row>
    <row r="104" spans="1:5" s="53" customFormat="1" ht="22.15" hidden="1" customHeight="1" x14ac:dyDescent="0.25">
      <c r="A104" s="49"/>
      <c r="B104" s="80"/>
      <c r="C104" s="79" t="s">
        <v>15</v>
      </c>
      <c r="D104" s="78"/>
      <c r="E104" s="52"/>
    </row>
    <row r="105" spans="1:5" s="53" customFormat="1" ht="22.15" hidden="1" customHeight="1" x14ac:dyDescent="0.25">
      <c r="A105" s="49"/>
      <c r="B105" s="80"/>
      <c r="C105" s="79" t="s">
        <v>101</v>
      </c>
      <c r="D105" s="78"/>
      <c r="E105" s="52"/>
    </row>
    <row r="106" spans="1:5" s="53" customFormat="1" ht="22.15" hidden="1" customHeight="1" x14ac:dyDescent="0.25">
      <c r="A106" s="49"/>
      <c r="B106" s="80"/>
      <c r="C106" s="79" t="s">
        <v>65</v>
      </c>
      <c r="D106" s="78"/>
      <c r="E106" s="52"/>
    </row>
    <row r="107" spans="1:5" s="53" customFormat="1" ht="22.15" hidden="1" customHeight="1" x14ac:dyDescent="0.25">
      <c r="A107" s="49"/>
      <c r="B107" s="80"/>
      <c r="C107" s="79" t="s">
        <v>16</v>
      </c>
      <c r="D107" s="78"/>
      <c r="E107" s="52"/>
    </row>
    <row r="108" spans="1:5" s="53" customFormat="1" ht="22.15" hidden="1" customHeight="1" x14ac:dyDescent="0.25">
      <c r="A108" s="49"/>
      <c r="B108" s="80"/>
      <c r="C108" s="79" t="s">
        <v>100</v>
      </c>
      <c r="D108" s="78"/>
      <c r="E108" s="52"/>
    </row>
    <row r="109" spans="1:5" s="53" customFormat="1" ht="22.15" hidden="1" customHeight="1" x14ac:dyDescent="0.25">
      <c r="A109" s="49"/>
      <c r="B109" s="80"/>
      <c r="C109" s="79" t="s">
        <v>39</v>
      </c>
      <c r="D109" s="78"/>
      <c r="E109" s="52"/>
    </row>
    <row r="110" spans="1:5" s="53" customFormat="1" ht="22.15" hidden="1" customHeight="1" x14ac:dyDescent="0.25">
      <c r="A110" s="49"/>
      <c r="B110" s="80"/>
      <c r="C110" s="79" t="s">
        <v>17</v>
      </c>
      <c r="D110" s="78"/>
      <c r="E110" s="52"/>
    </row>
    <row r="111" spans="1:5" s="53" customFormat="1" ht="22.15" hidden="1" customHeight="1" x14ac:dyDescent="0.25">
      <c r="A111" s="49"/>
      <c r="B111" s="80"/>
      <c r="C111" s="79" t="s">
        <v>7</v>
      </c>
      <c r="D111" s="78"/>
      <c r="E111" s="52"/>
    </row>
    <row r="112" spans="1:5" s="53" customFormat="1" ht="22.15" hidden="1" customHeight="1" x14ac:dyDescent="0.25">
      <c r="A112" s="49"/>
      <c r="B112" s="80"/>
      <c r="C112" s="79" t="s">
        <v>8</v>
      </c>
      <c r="D112" s="78"/>
      <c r="E112" s="52"/>
    </row>
    <row r="113" spans="1:8" s="53" customFormat="1" ht="22.15" hidden="1" customHeight="1" x14ac:dyDescent="0.25">
      <c r="A113" s="49"/>
      <c r="B113" s="80"/>
      <c r="C113" s="79" t="s">
        <v>117</v>
      </c>
      <c r="D113" s="78"/>
      <c r="E113" s="52"/>
    </row>
    <row r="114" spans="1:8" s="29" customFormat="1" ht="22.15" customHeight="1" x14ac:dyDescent="0.25">
      <c r="A114" s="23"/>
      <c r="B114" s="105" t="s">
        <v>1</v>
      </c>
      <c r="C114" s="106"/>
      <c r="D114" s="81">
        <f>SUM(D115:D131)</f>
        <v>1377.56</v>
      </c>
      <c r="E114" s="28"/>
      <c r="G114" s="32"/>
      <c r="H114" s="32"/>
    </row>
    <row r="115" spans="1:8" s="53" customFormat="1" ht="22.15" hidden="1" customHeight="1" x14ac:dyDescent="0.25">
      <c r="A115" s="49"/>
      <c r="B115" s="80"/>
      <c r="C115" s="83" t="s">
        <v>4</v>
      </c>
      <c r="D115" s="78"/>
      <c r="E115" s="52"/>
    </row>
    <row r="116" spans="1:8" s="53" customFormat="1" ht="22.15" hidden="1" customHeight="1" x14ac:dyDescent="0.25">
      <c r="A116" s="49"/>
      <c r="B116" s="80"/>
      <c r="C116" s="83" t="s">
        <v>116</v>
      </c>
      <c r="D116" s="78"/>
      <c r="E116" s="52"/>
    </row>
    <row r="117" spans="1:8" s="53" customFormat="1" ht="22.15" hidden="1" customHeight="1" x14ac:dyDescent="0.25">
      <c r="A117" s="49"/>
      <c r="B117" s="80"/>
      <c r="C117" s="83" t="s">
        <v>64</v>
      </c>
      <c r="D117" s="78"/>
      <c r="E117" s="52"/>
    </row>
    <row r="118" spans="1:8" s="53" customFormat="1" ht="22.15" hidden="1" customHeight="1" x14ac:dyDescent="0.25">
      <c r="A118" s="49"/>
      <c r="B118" s="80"/>
      <c r="C118" s="83" t="s">
        <v>5</v>
      </c>
      <c r="D118" s="78"/>
      <c r="E118" s="52"/>
    </row>
    <row r="119" spans="1:8" s="53" customFormat="1" ht="22.15" hidden="1" customHeight="1" x14ac:dyDescent="0.25">
      <c r="A119" s="49"/>
      <c r="B119" s="80"/>
      <c r="C119" s="83" t="s">
        <v>44</v>
      </c>
      <c r="D119" s="78"/>
      <c r="E119" s="52"/>
    </row>
    <row r="120" spans="1:8" s="53" customFormat="1" ht="22.15" hidden="1" customHeight="1" x14ac:dyDescent="0.25">
      <c r="A120" s="49"/>
      <c r="B120" s="80"/>
      <c r="C120" s="83" t="s">
        <v>6</v>
      </c>
      <c r="D120" s="78"/>
      <c r="E120" s="52"/>
    </row>
    <row r="121" spans="1:8" s="53" customFormat="1" ht="22.15" hidden="1" customHeight="1" x14ac:dyDescent="0.25">
      <c r="A121" s="49"/>
      <c r="B121" s="80"/>
      <c r="C121" s="83" t="s">
        <v>33</v>
      </c>
      <c r="D121" s="78"/>
      <c r="E121" s="52"/>
    </row>
    <row r="122" spans="1:8" s="53" customFormat="1" ht="22.15" hidden="1" customHeight="1" x14ac:dyDescent="0.25">
      <c r="A122" s="49"/>
      <c r="B122" s="80"/>
      <c r="C122" s="83" t="s">
        <v>15</v>
      </c>
      <c r="D122" s="78">
        <v>1377.56</v>
      </c>
      <c r="E122" s="52"/>
    </row>
    <row r="123" spans="1:8" s="53" customFormat="1" ht="22.15" hidden="1" customHeight="1" x14ac:dyDescent="0.25">
      <c r="A123" s="49"/>
      <c r="B123" s="80"/>
      <c r="C123" s="83" t="s">
        <v>101</v>
      </c>
      <c r="D123" s="78"/>
      <c r="E123" s="52"/>
    </row>
    <row r="124" spans="1:8" s="53" customFormat="1" ht="22.15" hidden="1" customHeight="1" x14ac:dyDescent="0.25">
      <c r="A124" s="49"/>
      <c r="B124" s="80"/>
      <c r="C124" s="83" t="s">
        <v>65</v>
      </c>
      <c r="D124" s="78"/>
      <c r="E124" s="52"/>
    </row>
    <row r="125" spans="1:8" s="53" customFormat="1" ht="22.15" hidden="1" customHeight="1" x14ac:dyDescent="0.25">
      <c r="A125" s="49"/>
      <c r="B125" s="80"/>
      <c r="C125" s="83" t="s">
        <v>16</v>
      </c>
      <c r="D125" s="78"/>
      <c r="E125" s="52"/>
    </row>
    <row r="126" spans="1:8" s="53" customFormat="1" ht="22.15" hidden="1" customHeight="1" x14ac:dyDescent="0.25">
      <c r="A126" s="49"/>
      <c r="B126" s="80"/>
      <c r="C126" s="83" t="s">
        <v>100</v>
      </c>
      <c r="D126" s="78"/>
      <c r="E126" s="52"/>
    </row>
    <row r="127" spans="1:8" s="53" customFormat="1" ht="22.15" hidden="1" customHeight="1" x14ac:dyDescent="0.25">
      <c r="A127" s="49"/>
      <c r="B127" s="80"/>
      <c r="C127" s="83" t="s">
        <v>39</v>
      </c>
      <c r="D127" s="78"/>
      <c r="E127" s="52"/>
    </row>
    <row r="128" spans="1:8" s="53" customFormat="1" ht="22.15" hidden="1" customHeight="1" x14ac:dyDescent="0.25">
      <c r="A128" s="49"/>
      <c r="B128" s="80"/>
      <c r="C128" s="83" t="s">
        <v>17</v>
      </c>
      <c r="D128" s="78"/>
      <c r="E128" s="52"/>
    </row>
    <row r="129" spans="1:5" s="53" customFormat="1" ht="22.15" hidden="1" customHeight="1" x14ac:dyDescent="0.25">
      <c r="A129" s="49"/>
      <c r="B129" s="80"/>
      <c r="C129" s="83" t="s">
        <v>7</v>
      </c>
      <c r="D129" s="78"/>
      <c r="E129" s="52"/>
    </row>
    <row r="130" spans="1:5" s="53" customFormat="1" ht="22.15" hidden="1" customHeight="1" x14ac:dyDescent="0.25">
      <c r="A130" s="49"/>
      <c r="B130" s="80"/>
      <c r="C130" s="83" t="s">
        <v>8</v>
      </c>
      <c r="D130" s="78"/>
      <c r="E130" s="52"/>
    </row>
    <row r="131" spans="1:5" s="53" customFormat="1" ht="22.15" hidden="1" customHeight="1" x14ac:dyDescent="0.25">
      <c r="A131" s="49"/>
      <c r="B131" s="80"/>
      <c r="C131" s="83" t="s">
        <v>117</v>
      </c>
      <c r="D131" s="78"/>
      <c r="E131" s="52"/>
    </row>
    <row r="132" spans="1:5" s="53" customFormat="1" ht="22.15" hidden="1" customHeight="1" x14ac:dyDescent="0.25">
      <c r="A132" s="49"/>
      <c r="B132" s="105" t="s">
        <v>2</v>
      </c>
      <c r="C132" s="106"/>
      <c r="D132" s="82">
        <f>D133</f>
        <v>0</v>
      </c>
      <c r="E132" s="52"/>
    </row>
    <row r="133" spans="1:5" s="53" customFormat="1" ht="22.15" hidden="1" customHeight="1" x14ac:dyDescent="0.25">
      <c r="A133" s="49"/>
      <c r="B133" s="70"/>
      <c r="C133" s="71" t="s">
        <v>15</v>
      </c>
      <c r="D133" s="68"/>
      <c r="E133" s="52"/>
    </row>
    <row r="134" spans="1:5" s="29" customFormat="1" ht="24.6" customHeight="1" x14ac:dyDescent="0.25">
      <c r="A134" s="25" t="s">
        <v>112</v>
      </c>
      <c r="B134" s="97" t="s">
        <v>71</v>
      </c>
      <c r="C134" s="98"/>
      <c r="D134" s="69">
        <v>9100</v>
      </c>
      <c r="E134" s="28"/>
    </row>
    <row r="135" spans="1:5" s="29" customFormat="1" ht="25.15" hidden="1" customHeight="1" x14ac:dyDescent="0.25">
      <c r="A135" s="25"/>
      <c r="B135" s="97"/>
      <c r="C135" s="98"/>
      <c r="D135" s="69"/>
      <c r="E135" s="28"/>
    </row>
    <row r="136" spans="1:5" s="29" customFormat="1" ht="25.15" hidden="1" customHeight="1" x14ac:dyDescent="0.25">
      <c r="A136" s="25"/>
      <c r="B136" s="97"/>
      <c r="C136" s="98"/>
      <c r="D136" s="69"/>
      <c r="E136" s="28"/>
    </row>
    <row r="137" spans="1:5" s="34" customFormat="1" ht="25.15" hidden="1" customHeight="1" x14ac:dyDescent="0.25">
      <c r="A137" s="23"/>
      <c r="B137" s="97"/>
      <c r="C137" s="98"/>
      <c r="D137" s="69"/>
      <c r="E137" s="33"/>
    </row>
    <row r="138" spans="1:5" s="34" customFormat="1" ht="25.15" customHeight="1" x14ac:dyDescent="0.25">
      <c r="A138" s="23"/>
      <c r="B138" s="97" t="s">
        <v>77</v>
      </c>
      <c r="C138" s="98"/>
      <c r="D138" s="69">
        <v>1810</v>
      </c>
      <c r="E138" s="33"/>
    </row>
    <row r="139" spans="1:5" s="34" customFormat="1" ht="25.15" customHeight="1" x14ac:dyDescent="0.25">
      <c r="A139" s="23"/>
      <c r="B139" s="97" t="s">
        <v>79</v>
      </c>
      <c r="C139" s="98"/>
      <c r="D139" s="69">
        <v>12111.5</v>
      </c>
      <c r="E139" s="33"/>
    </row>
    <row r="140" spans="1:5" s="34" customFormat="1" ht="25.15" customHeight="1" x14ac:dyDescent="0.25">
      <c r="A140" s="73" t="s">
        <v>52</v>
      </c>
      <c r="B140" s="101" t="s">
        <v>113</v>
      </c>
      <c r="C140" s="102"/>
      <c r="D140" s="74">
        <f>SUM(D141:D151)</f>
        <v>152190.15</v>
      </c>
      <c r="E140" s="33"/>
    </row>
    <row r="141" spans="1:5" s="34" customFormat="1" ht="23.45" customHeight="1" x14ac:dyDescent="0.25">
      <c r="A141" s="43" t="s">
        <v>16</v>
      </c>
      <c r="B141" s="97" t="s">
        <v>68</v>
      </c>
      <c r="C141" s="98"/>
      <c r="D141" s="21">
        <v>2650</v>
      </c>
      <c r="E141" s="35"/>
    </row>
    <row r="142" spans="1:5" s="34" customFormat="1" ht="21" customHeight="1" x14ac:dyDescent="0.25">
      <c r="A142" s="85" t="s">
        <v>32</v>
      </c>
      <c r="B142" s="97" t="s">
        <v>69</v>
      </c>
      <c r="C142" s="98"/>
      <c r="D142" s="21">
        <v>6000</v>
      </c>
      <c r="E142" s="35"/>
    </row>
    <row r="143" spans="1:5" s="34" customFormat="1" ht="21" customHeight="1" x14ac:dyDescent="0.25">
      <c r="A143" s="86"/>
      <c r="B143" s="94" t="s">
        <v>70</v>
      </c>
      <c r="C143" s="95"/>
      <c r="D143" s="41">
        <v>3499.98</v>
      </c>
      <c r="E143" s="35"/>
    </row>
    <row r="144" spans="1:5" s="34" customFormat="1" ht="21" customHeight="1" x14ac:dyDescent="0.25">
      <c r="A144" s="86"/>
      <c r="B144" s="94" t="s">
        <v>72</v>
      </c>
      <c r="C144" s="95"/>
      <c r="D144" s="41">
        <v>74.83</v>
      </c>
      <c r="E144" s="35"/>
    </row>
    <row r="145" spans="1:7" s="34" customFormat="1" ht="21" customHeight="1" x14ac:dyDescent="0.25">
      <c r="A145" s="87"/>
      <c r="B145" s="94" t="s">
        <v>73</v>
      </c>
      <c r="C145" s="95"/>
      <c r="D145" s="41">
        <v>18842.75</v>
      </c>
      <c r="E145" s="35"/>
    </row>
    <row r="146" spans="1:7" s="34" customFormat="1" ht="25.9" customHeight="1" x14ac:dyDescent="0.25">
      <c r="A146" s="120" t="s">
        <v>118</v>
      </c>
      <c r="B146" s="94" t="s">
        <v>61</v>
      </c>
      <c r="C146" s="95"/>
      <c r="D146" s="41">
        <f>8850+10030+1180+590</f>
        <v>20650</v>
      </c>
      <c r="E146" s="35"/>
    </row>
    <row r="147" spans="1:7" s="34" customFormat="1" ht="37.9" hidden="1" customHeight="1" x14ac:dyDescent="0.25">
      <c r="A147" s="121"/>
      <c r="B147" s="94"/>
      <c r="C147" s="95"/>
      <c r="D147" s="41"/>
      <c r="E147" s="35"/>
    </row>
    <row r="148" spans="1:7" s="34" customFormat="1" ht="45.6" customHeight="1" x14ac:dyDescent="0.25">
      <c r="A148" s="121"/>
      <c r="B148" s="94" t="s">
        <v>74</v>
      </c>
      <c r="C148" s="95"/>
      <c r="D148" s="41">
        <v>170.4</v>
      </c>
      <c r="E148" s="35"/>
    </row>
    <row r="149" spans="1:7" s="34" customFormat="1" ht="26.45" customHeight="1" x14ac:dyDescent="0.25">
      <c r="A149" s="121"/>
      <c r="B149" s="94" t="s">
        <v>75</v>
      </c>
      <c r="C149" s="95"/>
      <c r="D149" s="41">
        <v>0.73</v>
      </c>
      <c r="E149" s="35"/>
    </row>
    <row r="150" spans="1:7" s="34" customFormat="1" ht="26.45" customHeight="1" x14ac:dyDescent="0.25">
      <c r="A150" s="122"/>
      <c r="B150" s="94" t="s">
        <v>76</v>
      </c>
      <c r="C150" s="95"/>
      <c r="D150" s="41">
        <v>301.45999999999998</v>
      </c>
      <c r="E150" s="35"/>
    </row>
    <row r="151" spans="1:7" s="34" customFormat="1" ht="60.6" customHeight="1" x14ac:dyDescent="0.25">
      <c r="A151" s="45" t="s">
        <v>45</v>
      </c>
      <c r="B151" s="94" t="s">
        <v>78</v>
      </c>
      <c r="C151" s="95"/>
      <c r="D151" s="41">
        <v>100000</v>
      </c>
      <c r="E151" s="35"/>
    </row>
    <row r="152" spans="1:7" s="34" customFormat="1" ht="44.25" customHeight="1" x14ac:dyDescent="0.25">
      <c r="A152" s="45" t="s">
        <v>43</v>
      </c>
      <c r="B152" s="94" t="s">
        <v>13</v>
      </c>
      <c r="C152" s="95"/>
      <c r="D152" s="41">
        <v>58533.9</v>
      </c>
      <c r="E152" s="35"/>
    </row>
    <row r="153" spans="1:7" s="34" customFormat="1" ht="43.5" customHeight="1" x14ac:dyDescent="0.25">
      <c r="A153" s="45"/>
      <c r="B153" s="94" t="s">
        <v>82</v>
      </c>
      <c r="C153" s="95"/>
      <c r="D153" s="41">
        <v>20092.8</v>
      </c>
      <c r="E153" s="35"/>
    </row>
    <row r="154" spans="1:7" s="34" customFormat="1" ht="35.25" customHeight="1" x14ac:dyDescent="0.25">
      <c r="A154" s="45"/>
      <c r="B154" s="94" t="s">
        <v>83</v>
      </c>
      <c r="C154" s="95"/>
      <c r="D154" s="41">
        <v>288723.52</v>
      </c>
      <c r="E154" s="35"/>
    </row>
    <row r="155" spans="1:7" s="34" customFormat="1" ht="35.25" customHeight="1" x14ac:dyDescent="0.25">
      <c r="A155" s="45"/>
      <c r="B155" s="94" t="s">
        <v>11</v>
      </c>
      <c r="C155" s="95"/>
      <c r="D155" s="41">
        <v>100310</v>
      </c>
      <c r="E155" s="35"/>
    </row>
    <row r="156" spans="1:7" s="34" customFormat="1" ht="21" customHeight="1" x14ac:dyDescent="0.25">
      <c r="A156" s="23"/>
      <c r="B156" s="99" t="s">
        <v>49</v>
      </c>
      <c r="C156" s="100"/>
      <c r="D156" s="56">
        <f>D10+D140</f>
        <v>772839.79999999993</v>
      </c>
      <c r="E156" s="35"/>
      <c r="F156" s="36"/>
      <c r="G156" s="36"/>
    </row>
    <row r="157" spans="1:7" s="34" customFormat="1" ht="21" customHeight="1" x14ac:dyDescent="0.25">
      <c r="A157" s="23"/>
      <c r="B157" s="99" t="s">
        <v>114</v>
      </c>
      <c r="C157" s="100"/>
      <c r="D157" s="75">
        <f>SUM(D158:D167)</f>
        <v>837725.36</v>
      </c>
      <c r="E157" s="35"/>
    </row>
    <row r="158" spans="1:7" s="34" customFormat="1" ht="36.75" customHeight="1" x14ac:dyDescent="0.25">
      <c r="A158" s="23" t="s">
        <v>43</v>
      </c>
      <c r="B158" s="92" t="s">
        <v>84</v>
      </c>
      <c r="C158" s="93"/>
      <c r="D158" s="77">
        <v>515072.81</v>
      </c>
      <c r="E158" s="35"/>
    </row>
    <row r="159" spans="1:7" s="34" customFormat="1" ht="36.75" customHeight="1" x14ac:dyDescent="0.25">
      <c r="A159" s="23"/>
      <c r="B159" s="92" t="s">
        <v>85</v>
      </c>
      <c r="C159" s="93"/>
      <c r="D159" s="77">
        <v>123524.27</v>
      </c>
      <c r="E159" s="35"/>
    </row>
    <row r="160" spans="1:7" s="34" customFormat="1" ht="21" hidden="1" customHeight="1" x14ac:dyDescent="0.25">
      <c r="A160" s="23"/>
      <c r="B160" s="92"/>
      <c r="C160" s="93"/>
      <c r="D160" s="77"/>
      <c r="E160" s="35"/>
    </row>
    <row r="161" spans="1:9" s="34" customFormat="1" ht="21" hidden="1" customHeight="1" x14ac:dyDescent="0.25">
      <c r="A161" s="23"/>
      <c r="B161" s="92"/>
      <c r="C161" s="93"/>
      <c r="D161" s="77"/>
      <c r="E161" s="35"/>
    </row>
    <row r="162" spans="1:9" s="34" customFormat="1" ht="21" hidden="1" customHeight="1" x14ac:dyDescent="0.25">
      <c r="A162" s="23"/>
      <c r="B162" s="92"/>
      <c r="C162" s="93"/>
      <c r="D162" s="77"/>
      <c r="E162" s="35"/>
    </row>
    <row r="163" spans="1:9" s="34" customFormat="1" ht="30" hidden="1" customHeight="1" x14ac:dyDescent="0.25">
      <c r="A163" s="23"/>
      <c r="B163" s="92"/>
      <c r="C163" s="93"/>
      <c r="D163" s="54"/>
      <c r="E163" s="35"/>
    </row>
    <row r="164" spans="1:9" s="34" customFormat="1" ht="60" hidden="1" customHeight="1" x14ac:dyDescent="0.25">
      <c r="A164" s="23"/>
      <c r="B164" s="97"/>
      <c r="C164" s="98"/>
      <c r="D164" s="54"/>
      <c r="E164" s="38"/>
    </row>
    <row r="165" spans="1:9" s="34" customFormat="1" ht="56.25" hidden="1" customHeight="1" x14ac:dyDescent="0.25">
      <c r="A165" s="23"/>
      <c r="B165" s="97"/>
      <c r="C165" s="98"/>
      <c r="D165" s="21"/>
      <c r="E165" s="22"/>
    </row>
    <row r="166" spans="1:9" s="34" customFormat="1" ht="39" hidden="1" customHeight="1" x14ac:dyDescent="0.25">
      <c r="A166" s="23"/>
      <c r="B166" s="97"/>
      <c r="C166" s="98"/>
      <c r="D166" s="21"/>
      <c r="E166" s="22"/>
    </row>
    <row r="167" spans="1:9" s="34" customFormat="1" ht="35.25" customHeight="1" x14ac:dyDescent="0.25">
      <c r="A167" s="23"/>
      <c r="B167" s="97" t="s">
        <v>86</v>
      </c>
      <c r="C167" s="98"/>
      <c r="D167" s="21">
        <v>199128.28</v>
      </c>
      <c r="E167" s="22"/>
    </row>
    <row r="168" spans="1:9" s="34" customFormat="1" ht="24.6" customHeight="1" x14ac:dyDescent="0.25">
      <c r="A168" s="23"/>
      <c r="B168" s="99" t="s">
        <v>115</v>
      </c>
      <c r="C168" s="100"/>
      <c r="D168" s="56">
        <f>D156+D157</f>
        <v>1610565.16</v>
      </c>
      <c r="E168" s="22"/>
      <c r="F168" s="36"/>
    </row>
    <row r="169" spans="1:9" ht="21.6" customHeight="1" x14ac:dyDescent="0.25">
      <c r="A169" s="24"/>
      <c r="B169" s="99" t="s">
        <v>119</v>
      </c>
      <c r="C169" s="100"/>
      <c r="D169" s="28">
        <f>SUM(D170:D173)</f>
        <v>5289600</v>
      </c>
    </row>
    <row r="170" spans="1:9" s="39" customFormat="1" ht="34.5" customHeight="1" x14ac:dyDescent="0.25">
      <c r="A170" s="23" t="s">
        <v>14</v>
      </c>
      <c r="B170" s="88" t="s">
        <v>38</v>
      </c>
      <c r="C170" s="89"/>
      <c r="D170" s="37">
        <v>2155800</v>
      </c>
      <c r="F170" s="26"/>
      <c r="G170" s="26"/>
      <c r="H170" s="26"/>
      <c r="I170" s="26"/>
    </row>
    <row r="171" spans="1:9" s="39" customFormat="1" x14ac:dyDescent="0.25">
      <c r="A171" s="23" t="s">
        <v>42</v>
      </c>
      <c r="B171" s="90" t="s">
        <v>37</v>
      </c>
      <c r="C171" s="90"/>
      <c r="D171" s="46">
        <v>3113800</v>
      </c>
      <c r="F171" s="26"/>
      <c r="G171" s="26"/>
      <c r="H171" s="26"/>
      <c r="I171" s="26"/>
    </row>
    <row r="172" spans="1:9" s="39" customFormat="1" ht="57.6" hidden="1" customHeight="1" x14ac:dyDescent="0.25">
      <c r="A172" s="24"/>
      <c r="B172" s="91"/>
      <c r="C172" s="91"/>
      <c r="D172" s="37"/>
      <c r="F172" s="26"/>
      <c r="G172" s="26"/>
      <c r="H172" s="26"/>
      <c r="I172" s="26"/>
    </row>
    <row r="173" spans="1:9" ht="38.25" customHeight="1" x14ac:dyDescent="0.25">
      <c r="A173" s="23" t="s">
        <v>44</v>
      </c>
      <c r="B173" s="96" t="s">
        <v>12</v>
      </c>
      <c r="C173" s="96"/>
      <c r="D173" s="37">
        <v>20000</v>
      </c>
    </row>
  </sheetData>
  <mergeCells count="65">
    <mergeCell ref="A8:C8"/>
    <mergeCell ref="B152:C152"/>
    <mergeCell ref="B32:C32"/>
    <mergeCell ref="B33:C33"/>
    <mergeCell ref="A146:A150"/>
    <mergeCell ref="B151:C151"/>
    <mergeCell ref="B139:C139"/>
    <mergeCell ref="A9:D9"/>
    <mergeCell ref="B10:C10"/>
    <mergeCell ref="B11:C11"/>
    <mergeCell ref="B31:C31"/>
    <mergeCell ref="B134:C134"/>
    <mergeCell ref="B132:C132"/>
    <mergeCell ref="A1:E1"/>
    <mergeCell ref="A2:D2"/>
    <mergeCell ref="A4:C4"/>
    <mergeCell ref="A5:C5"/>
    <mergeCell ref="A6:C6"/>
    <mergeCell ref="A7:C7"/>
    <mergeCell ref="B135:C135"/>
    <mergeCell ref="B34:C34"/>
    <mergeCell ref="B35:C35"/>
    <mergeCell ref="B36:C36"/>
    <mergeCell ref="B37:C37"/>
    <mergeCell ref="B38:C38"/>
    <mergeCell ref="B57:C57"/>
    <mergeCell ref="B78:C78"/>
    <mergeCell ref="B96:C96"/>
    <mergeCell ref="B114:C114"/>
    <mergeCell ref="B157:C157"/>
    <mergeCell ref="B149:C149"/>
    <mergeCell ref="B150:C150"/>
    <mergeCell ref="B136:C136"/>
    <mergeCell ref="B137:C137"/>
    <mergeCell ref="B140:C140"/>
    <mergeCell ref="B141:C141"/>
    <mergeCell ref="B142:C142"/>
    <mergeCell ref="B138:C138"/>
    <mergeCell ref="B153:C153"/>
    <mergeCell ref="B146:C146"/>
    <mergeCell ref="B147:C147"/>
    <mergeCell ref="B148:C148"/>
    <mergeCell ref="B156:C156"/>
    <mergeCell ref="B154:C154"/>
    <mergeCell ref="B155:C155"/>
    <mergeCell ref="B173:C173"/>
    <mergeCell ref="B144:C144"/>
    <mergeCell ref="B145:C145"/>
    <mergeCell ref="B164:C164"/>
    <mergeCell ref="B165:C165"/>
    <mergeCell ref="B166:C166"/>
    <mergeCell ref="B167:C167"/>
    <mergeCell ref="B168:C168"/>
    <mergeCell ref="B169:C169"/>
    <mergeCell ref="B158:C158"/>
    <mergeCell ref="A142:A145"/>
    <mergeCell ref="B170:C170"/>
    <mergeCell ref="B171:C171"/>
    <mergeCell ref="B172:C172"/>
    <mergeCell ref="B159:C159"/>
    <mergeCell ref="B160:C160"/>
    <mergeCell ref="B161:C161"/>
    <mergeCell ref="B162:C162"/>
    <mergeCell ref="B163:C163"/>
    <mergeCell ref="B143:C143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03.12.19 </vt:lpstr>
      <vt:lpstr>'03.12.19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2019-12-03T10:18:55Z</cp:lastPrinted>
  <dcterms:created xsi:type="dcterms:W3CDTF">2015-05-15T06:08:32Z</dcterms:created>
  <dcterms:modified xsi:type="dcterms:W3CDTF">2019-12-03T14:15:54Z</dcterms:modified>
</cp:coreProperties>
</file>