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6.12.2019" sheetId="539" r:id="rId2"/>
  </sheets>
  <definedNames>
    <definedName name="_xlnm.Print_Area" localSheetId="1">'06.12.2019'!$A$1:$D$198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94" i="539" l="1"/>
  <c r="D167" i="539"/>
  <c r="D141" i="539"/>
  <c r="D136" i="539"/>
  <c r="D164" i="539"/>
  <c r="D188" i="539"/>
  <c r="D132" i="539"/>
  <c r="D114" i="539"/>
  <c r="D37" i="539" s="1"/>
  <c r="D96" i="539"/>
  <c r="D78" i="539"/>
  <c r="D57" i="539"/>
  <c r="D38" i="539"/>
  <c r="D35" i="539"/>
  <c r="D30" i="539"/>
  <c r="D11" i="539"/>
  <c r="D4" i="539"/>
  <c r="C51" i="145"/>
  <c r="C36" i="145"/>
  <c r="C34" i="145"/>
  <c r="C16" i="145"/>
  <c r="C13" i="145"/>
  <c r="C33" i="145"/>
  <c r="D10" i="539" l="1"/>
  <c r="D187" i="539" s="1"/>
  <c r="D193" i="539" s="1"/>
</calcChain>
</file>

<file path=xl/sharedStrings.xml><?xml version="1.0" encoding="utf-8"?>
<sst xmlns="http://schemas.openxmlformats.org/spreadsheetml/2006/main" count="236" uniqueCount="126">
  <si>
    <t>послуги інтернет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</si>
  <si>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</si>
  <si>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</si>
  <si>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</si>
  <si>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</si>
  <si>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</si>
  <si>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</si>
  <si>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</si>
  <si>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</si>
  <si>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</si>
  <si>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</si>
  <si>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</si>
  <si>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</si>
  <si>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</si>
  <si>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</si>
  <si>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</si>
  <si>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</si>
  <si>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</si>
  <si>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</si>
  <si>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</si>
  <si>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</si>
  <si>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</si>
  <si>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</si>
  <si>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</si>
  <si>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</si>
  <si>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</si>
  <si>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</si>
  <si>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</si>
  <si>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</si>
  <si>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</si>
  <si>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</si>
  <si>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</si>
  <si>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</si>
  <si>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</si>
  <si>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</si>
  <si>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</si>
  <si>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</si>
  <si>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</si>
  <si>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</si>
  <si>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Центр первинної медико-санітарної допомоги</t>
  </si>
  <si>
    <t>Управління  майна</t>
  </si>
  <si>
    <t>кубки спортивні</t>
  </si>
  <si>
    <t>Управління ЖКГ та Б</t>
  </si>
  <si>
    <t>ЦМЛ</t>
  </si>
  <si>
    <t>Інша субвенція на виконання доручень виборців обласними депутатами, поточний ремонт під’їздів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</si>
  <si>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</si>
  <si>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</si>
  <si>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</si>
  <si>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</si>
  <si>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</si>
  <si>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</si>
  <si>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</si>
  <si>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</si>
  <si>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</si>
  <si>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</si>
  <si>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</si>
  <si>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</si>
  <si>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Ніжинське телебачення</t>
  </si>
  <si>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</si>
  <si>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</si>
  <si>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</si>
  <si>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</si>
  <si>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</si>
  <si>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</si>
  <si>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</si>
  <si>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</si>
  <si>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</si>
  <si>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</si>
  <si>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</si>
  <si>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</si>
  <si>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</si>
  <si>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</si>
  <si>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</si>
  <si>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</si>
  <si>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</si>
  <si>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</si>
  <si>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</si>
  <si>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</si>
  <si>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>Відділ спорту</t>
  </si>
  <si>
    <t xml:space="preserve">Фінансове управління </t>
  </si>
  <si>
    <t>Направлення коштів на видатки  бюджету пооб’єктно</t>
  </si>
  <si>
    <t>в т.ч. газ</t>
  </si>
  <si>
    <t>в т.ч. вивіз сміття</t>
  </si>
  <si>
    <t>в т.ч. тверде паливо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</si>
  <si>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</si>
  <si>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</si>
  <si>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</si>
  <si>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</si>
  <si>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</si>
  <si>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</si>
  <si>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Тер.центр</t>
  </si>
  <si>
    <t>бланки</t>
  </si>
  <si>
    <t xml:space="preserve">Освіта ДНЗ </t>
  </si>
  <si>
    <t>Освіта ЗОШ</t>
  </si>
  <si>
    <t>Управління комунального майна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</si>
  <si>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</si>
  <si>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</si>
  <si>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заправка картриджа</t>
  </si>
  <si>
    <t>Освіта</t>
  </si>
  <si>
    <t>Реабілітаційний центр</t>
  </si>
  <si>
    <t>конверти</t>
  </si>
  <si>
    <t>Спорт для всіх</t>
  </si>
  <si>
    <t>РАЗОМ</t>
  </si>
  <si>
    <t>Центр реабілітації "Віра"</t>
  </si>
  <si>
    <t>Фінансування видатків міського бюджету за 06.12.2019 року  пооб’єктно</t>
  </si>
  <si>
    <t>будматеріали ДНЗ 21, ДНЗ 13</t>
  </si>
  <si>
    <t>спостерігання за спрацюванням пожежної сигналізації в ЗОШ 12</t>
  </si>
  <si>
    <t>медогляд, профогляд працівників</t>
  </si>
  <si>
    <t>оренда приміщення</t>
  </si>
  <si>
    <t>марки</t>
  </si>
  <si>
    <t>ремонт джерела безперебійного живлення</t>
  </si>
  <si>
    <t>прграмне забезпечення</t>
  </si>
  <si>
    <t>перевезення учасників змагань з дзюдо</t>
  </si>
  <si>
    <t>харчування спортсменів з гімнастики</t>
  </si>
  <si>
    <t xml:space="preserve">розпорядження № 953 від 06.12.2019 р. </t>
  </si>
  <si>
    <t>заправка картриджів та ремонт техніки</t>
  </si>
  <si>
    <t>Дотація на з/п не педагогічним працівникам</t>
  </si>
  <si>
    <t>медична субвенція внутрішньопереміщеним особам</t>
  </si>
  <si>
    <t xml:space="preserve"> послуги зв'язку</t>
  </si>
  <si>
    <t>компенсація за послуги зв'язку (програма "Турбота")</t>
  </si>
  <si>
    <t>Надходження коштів на рахунки міського бюджету 06.12.2019 р., в т.ч.:</t>
  </si>
  <si>
    <t>водопостачання та водовідведення</t>
  </si>
  <si>
    <t>токен-флешки</t>
  </si>
  <si>
    <t>заробітна плата, нарахування</t>
  </si>
  <si>
    <t>податок за користування частотним ресурсом України</t>
  </si>
  <si>
    <t>касове обслуговування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</si>
</sst>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71" fontId="5" fillId="0" borderId="1" xfId="1" applyFont="1" applyFill="1" applyBorder="1" applyAlignment="1">
      <alignment horizontal="center" vertical="center"/>
    </xf>
    <xf numFmtId="171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71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71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15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7" t="s">
        <v>18</v>
      </c>
      <c r="B1" s="87"/>
      <c r="C1" s="87"/>
      <c r="D1" s="87"/>
    </row>
    <row r="2" spans="1:4" x14ac:dyDescent="0.3">
      <c r="A2" s="5" t="s">
        <v>52</v>
      </c>
      <c r="C2" s="16" t="s">
        <v>53</v>
      </c>
      <c r="D2" s="6"/>
    </row>
    <row r="3" spans="1:4" s="4" customFormat="1" ht="24" customHeight="1" x14ac:dyDescent="0.3">
      <c r="A3" s="1" t="s">
        <v>48</v>
      </c>
      <c r="B3" s="1" t="s">
        <v>49</v>
      </c>
      <c r="C3" s="9" t="s">
        <v>50</v>
      </c>
      <c r="D3" s="7"/>
    </row>
    <row r="4" spans="1:4" s="4" customFormat="1" ht="24" customHeight="1" x14ac:dyDescent="0.3">
      <c r="A4" s="1" t="s">
        <v>46</v>
      </c>
      <c r="B4" s="3" t="s">
        <v>22</v>
      </c>
      <c r="C4" s="14">
        <v>104512.17</v>
      </c>
      <c r="D4" s="7"/>
    </row>
    <row r="5" spans="1:4" s="4" customFormat="1" ht="21" customHeight="1" x14ac:dyDescent="0.3">
      <c r="A5" s="1" t="s">
        <v>66</v>
      </c>
      <c r="B5" s="3" t="s">
        <v>67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19</v>
      </c>
      <c r="C6" s="14">
        <v>2262.4299999999998</v>
      </c>
      <c r="D6" s="7"/>
    </row>
    <row r="7" spans="1:4" s="4" customFormat="1" ht="21" customHeight="1" x14ac:dyDescent="0.3">
      <c r="A7" s="1" t="s">
        <v>68</v>
      </c>
      <c r="B7" s="3"/>
      <c r="C7" s="14"/>
      <c r="D7" s="7"/>
    </row>
    <row r="8" spans="1:4" s="4" customFormat="1" ht="22.9" customHeight="1" x14ac:dyDescent="0.3">
      <c r="A8" s="1" t="s">
        <v>51</v>
      </c>
      <c r="B8" s="3" t="s">
        <v>63</v>
      </c>
      <c r="C8" s="14">
        <v>1362.13</v>
      </c>
      <c r="D8" s="7"/>
    </row>
    <row r="9" spans="1:4" s="4" customFormat="1" ht="21" customHeight="1" x14ac:dyDescent="0.3">
      <c r="B9" s="3" t="s">
        <v>65</v>
      </c>
      <c r="C9" s="14">
        <v>50387.14</v>
      </c>
      <c r="D9" s="7"/>
    </row>
    <row r="10" spans="1:4" s="4" customFormat="1" ht="21" customHeight="1" x14ac:dyDescent="0.3">
      <c r="A10" s="1"/>
      <c r="B10" s="3" t="s">
        <v>64</v>
      </c>
      <c r="C10" s="15"/>
      <c r="D10" s="7"/>
    </row>
    <row r="11" spans="1:4" s="4" customFormat="1" ht="21" customHeight="1" x14ac:dyDescent="0.3">
      <c r="A11" s="1"/>
      <c r="B11" s="3" t="s">
        <v>69</v>
      </c>
      <c r="C11" s="15">
        <v>3893.88</v>
      </c>
      <c r="D11" s="7"/>
    </row>
    <row r="12" spans="1:4" s="4" customFormat="1" ht="21" customHeight="1" x14ac:dyDescent="0.3">
      <c r="A12" s="1"/>
      <c r="B12" s="3" t="s">
        <v>75</v>
      </c>
      <c r="C12" s="15"/>
      <c r="D12" s="7"/>
    </row>
    <row r="13" spans="1:4" s="8" customFormat="1" ht="21.75" customHeight="1" x14ac:dyDescent="0.3">
      <c r="A13" s="1"/>
      <c r="B13" s="1" t="s">
        <v>61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52</v>
      </c>
    </row>
    <row r="16" spans="1:4" s="8" customFormat="1" ht="21.75" customHeight="1" x14ac:dyDescent="0.3">
      <c r="A16" s="1"/>
      <c r="B16" s="1" t="s">
        <v>62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72</v>
      </c>
      <c r="B17" s="3" t="s">
        <v>14</v>
      </c>
      <c r="C17" s="15">
        <v>94.8</v>
      </c>
      <c r="D17" s="2"/>
    </row>
    <row r="18" spans="1:4" s="8" customFormat="1" ht="21.75" customHeight="1" x14ac:dyDescent="0.3">
      <c r="A18" s="1"/>
      <c r="B18" s="3" t="s">
        <v>15</v>
      </c>
      <c r="C18" s="15">
        <v>491.92</v>
      </c>
      <c r="D18" s="2"/>
    </row>
    <row r="19" spans="1:4" s="8" customFormat="1" ht="18.600000000000001" customHeight="1" x14ac:dyDescent="0.3">
      <c r="A19" s="1" t="s">
        <v>20</v>
      </c>
      <c r="B19" s="3" t="s">
        <v>21</v>
      </c>
      <c r="C19" s="15">
        <v>72</v>
      </c>
      <c r="D19" s="11"/>
    </row>
    <row r="20" spans="1:4" s="8" customFormat="1" ht="18.600000000000001" customHeight="1" x14ac:dyDescent="0.3">
      <c r="A20" s="1" t="s">
        <v>16</v>
      </c>
      <c r="B20" s="3" t="s">
        <v>15</v>
      </c>
      <c r="C20" s="15">
        <v>261.32</v>
      </c>
      <c r="D20" s="11"/>
    </row>
    <row r="21" spans="1:4" s="8" customFormat="1" ht="18.600000000000001" customHeight="1" x14ac:dyDescent="0.3">
      <c r="A21" s="1" t="s">
        <v>23</v>
      </c>
      <c r="B21" s="3" t="s">
        <v>24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47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71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72</v>
      </c>
      <c r="B35" s="3" t="s">
        <v>11</v>
      </c>
      <c r="C35" s="15"/>
      <c r="D35" s="2"/>
    </row>
    <row r="36" spans="1:4" s="8" customFormat="1" ht="20.25" hidden="1" x14ac:dyDescent="0.3">
      <c r="A36" s="3"/>
      <c r="B36" s="12" t="s">
        <v>74</v>
      </c>
      <c r="C36" s="19">
        <f>SUM(C37:C54)</f>
        <v>0</v>
      </c>
      <c r="D36" s="2"/>
    </row>
    <row r="37" spans="1:4" s="8" customFormat="1" ht="56.25" hidden="1" x14ac:dyDescent="0.3">
      <c r="A37" s="1" t="s">
        <v>70</v>
      </c>
      <c r="B37" s="3" t="s">
        <v>55</v>
      </c>
      <c r="C37" s="15"/>
      <c r="D37" s="2"/>
    </row>
    <row r="38" spans="1:4" s="8" customFormat="1" ht="56.25" hidden="1" x14ac:dyDescent="0.3">
      <c r="A38" s="1"/>
      <c r="B38" s="3" t="s">
        <v>54</v>
      </c>
      <c r="C38" s="15"/>
      <c r="D38" s="2"/>
    </row>
    <row r="39" spans="1:4" s="8" customFormat="1" ht="56.25" hidden="1" x14ac:dyDescent="0.3">
      <c r="A39" s="1"/>
      <c r="B39" s="3" t="s">
        <v>56</v>
      </c>
      <c r="C39" s="15"/>
      <c r="D39" s="2"/>
    </row>
    <row r="40" spans="1:4" s="8" customFormat="1" ht="37.5" hidden="1" x14ac:dyDescent="0.3">
      <c r="A40" s="1"/>
      <c r="B40" s="3" t="s">
        <v>95</v>
      </c>
      <c r="C40" s="15"/>
      <c r="D40" s="2"/>
    </row>
    <row r="41" spans="1:4" s="8" customFormat="1" ht="37.5" hidden="1" x14ac:dyDescent="0.3">
      <c r="A41" s="1"/>
      <c r="B41" s="3" t="s">
        <v>96</v>
      </c>
      <c r="C41" s="15"/>
      <c r="D41" s="2"/>
    </row>
    <row r="42" spans="1:4" s="8" customFormat="1" hidden="1" x14ac:dyDescent="0.3">
      <c r="A42" s="1"/>
      <c r="B42" s="3" t="s">
        <v>3</v>
      </c>
      <c r="C42" s="15"/>
      <c r="D42" s="2"/>
    </row>
    <row r="43" spans="1:4" s="8" customFormat="1" hidden="1" x14ac:dyDescent="0.3">
      <c r="A43" s="1"/>
      <c r="B43" s="3" t="s">
        <v>4</v>
      </c>
      <c r="C43" s="15"/>
      <c r="D43" s="2"/>
    </row>
    <row r="44" spans="1:4" s="8" customFormat="1" hidden="1" x14ac:dyDescent="0.3">
      <c r="A44" s="1"/>
      <c r="B44" s="3" t="s">
        <v>6</v>
      </c>
      <c r="C44" s="15"/>
      <c r="D44" s="2"/>
    </row>
    <row r="45" spans="1:4" s="8" customFormat="1" hidden="1" x14ac:dyDescent="0.3">
      <c r="A45" s="1"/>
      <c r="B45" s="3" t="s">
        <v>5</v>
      </c>
      <c r="C45" s="15"/>
      <c r="D45" s="2"/>
    </row>
    <row r="46" spans="1:4" s="8" customFormat="1" ht="37.5" hidden="1" x14ac:dyDescent="0.3">
      <c r="A46" s="1"/>
      <c r="B46" s="3" t="s">
        <v>7</v>
      </c>
      <c r="C46" s="15"/>
      <c r="D46" s="2"/>
    </row>
    <row r="47" spans="1:4" s="8" customFormat="1" ht="37.5" hidden="1" x14ac:dyDescent="0.3">
      <c r="A47" s="1" t="s">
        <v>73</v>
      </c>
      <c r="B47" s="3" t="s">
        <v>8</v>
      </c>
      <c r="C47" s="15"/>
      <c r="D47" s="2"/>
    </row>
    <row r="48" spans="1:4" s="8" customFormat="1" hidden="1" x14ac:dyDescent="0.3">
      <c r="A48" s="1"/>
      <c r="B48" s="3" t="s">
        <v>9</v>
      </c>
      <c r="C48" s="15"/>
      <c r="D48" s="2"/>
    </row>
    <row r="49" spans="1:4" s="8" customFormat="1" ht="37.5" hidden="1" x14ac:dyDescent="0.3">
      <c r="A49" s="1" t="s">
        <v>72</v>
      </c>
      <c r="B49" s="3" t="s">
        <v>10</v>
      </c>
      <c r="C49" s="15"/>
      <c r="D49" s="2"/>
    </row>
    <row r="50" spans="1:4" s="8" customFormat="1" hidden="1" x14ac:dyDescent="0.3">
      <c r="A50" s="1"/>
      <c r="B50" s="3" t="s">
        <v>12</v>
      </c>
      <c r="C50" s="15"/>
      <c r="D50" s="2"/>
    </row>
    <row r="51" spans="1:4" s="8" customFormat="1" x14ac:dyDescent="0.3">
      <c r="A51" s="1"/>
      <c r="B51" s="1" t="s">
        <v>13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52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8"/>
  <sheetViews>
    <sheetView tabSelected="1" view="pageBreakPreview" topLeftCell="A7" zoomScaleNormal="100" zoomScaleSheetLayoutView="100" workbookViewId="0">
      <selection activeCell="F197" sqref="F197"/>
    </sheetView>
  </sheetViews>
  <sheetFormatPr defaultRowHeight="18.75" x14ac:dyDescent="0.25"/>
  <cols>
    <col min="1" max="1" width="30.28515625" style="26" customWidth="1"/>
    <col min="2" max="2" width="12.7109375" style="26" customWidth="1"/>
    <col min="3" max="3" width="71.42578125" style="26" customWidth="1"/>
    <col min="4" max="4" width="22" style="39" customWidth="1"/>
    <col min="5" max="5" width="8.85546875" style="38" hidden="1" customWidth="1"/>
    <col min="6" max="6" width="13.7109375" style="26" customWidth="1"/>
    <col min="7" max="7" width="12.5703125" style="26" customWidth="1"/>
    <col min="8" max="8" width="12.42578125" style="26" bestFit="1" customWidth="1"/>
    <col min="9" max="9" width="11.7109375" style="26" bestFit="1" customWidth="1"/>
    <col min="10" max="16384" width="9.140625" style="26"/>
  </cols>
  <sheetData>
    <row r="1" spans="1:5" ht="23.45" customHeight="1" x14ac:dyDescent="0.25">
      <c r="A1" s="135" t="s">
        <v>104</v>
      </c>
      <c r="B1" s="135"/>
      <c r="C1" s="135"/>
      <c r="D1" s="135"/>
      <c r="E1" s="135"/>
    </row>
    <row r="2" spans="1:5" ht="23.45" hidden="1" customHeight="1" x14ac:dyDescent="0.25">
      <c r="A2" s="136" t="s">
        <v>114</v>
      </c>
      <c r="B2" s="136"/>
      <c r="C2" s="136"/>
      <c r="D2" s="137"/>
      <c r="E2" s="27"/>
    </row>
    <row r="3" spans="1:5" ht="23.45" customHeight="1" x14ac:dyDescent="0.25">
      <c r="A3" s="55"/>
      <c r="B3" s="55"/>
      <c r="C3" s="55"/>
      <c r="D3" s="57" t="s">
        <v>50</v>
      </c>
      <c r="E3" s="27"/>
    </row>
    <row r="4" spans="1:5" ht="23.45" customHeight="1" x14ac:dyDescent="0.25">
      <c r="A4" s="138" t="s">
        <v>120</v>
      </c>
      <c r="B4" s="139"/>
      <c r="C4" s="140"/>
      <c r="D4" s="59">
        <f>D5+D6+D7</f>
        <v>9299028.8599999994</v>
      </c>
      <c r="E4" s="27"/>
    </row>
    <row r="5" spans="1:5" ht="23.45" customHeight="1" x14ac:dyDescent="0.25">
      <c r="A5" s="131" t="s">
        <v>36</v>
      </c>
      <c r="B5" s="132"/>
      <c r="C5" s="133"/>
      <c r="D5" s="56">
        <v>1979079.36</v>
      </c>
      <c r="E5" s="27"/>
    </row>
    <row r="6" spans="1:5" ht="23.45" customHeight="1" x14ac:dyDescent="0.25">
      <c r="A6" s="131" t="s">
        <v>37</v>
      </c>
      <c r="B6" s="132"/>
      <c r="C6" s="133"/>
      <c r="D6" s="60"/>
      <c r="E6" s="27"/>
    </row>
    <row r="7" spans="1:5" ht="23.45" customHeight="1" x14ac:dyDescent="0.25">
      <c r="A7" s="134" t="s">
        <v>76</v>
      </c>
      <c r="B7" s="134"/>
      <c r="C7" s="134"/>
      <c r="D7" s="56">
        <v>7319949.5</v>
      </c>
      <c r="E7" s="27"/>
    </row>
    <row r="8" spans="1:5" ht="23.45" customHeight="1" x14ac:dyDescent="0.25">
      <c r="A8" s="126"/>
      <c r="B8" s="127"/>
      <c r="C8" s="128"/>
      <c r="D8" s="56"/>
      <c r="E8" s="27"/>
    </row>
    <row r="9" spans="1:5" s="29" customFormat="1" ht="23.45" customHeight="1" x14ac:dyDescent="0.25">
      <c r="A9" s="126" t="s">
        <v>80</v>
      </c>
      <c r="B9" s="127"/>
      <c r="C9" s="127"/>
      <c r="D9" s="128"/>
      <c r="E9" s="28"/>
    </row>
    <row r="10" spans="1:5" s="29" customFormat="1" ht="22.9" customHeight="1" x14ac:dyDescent="0.25">
      <c r="A10" s="58" t="s">
        <v>25</v>
      </c>
      <c r="B10" s="129" t="s">
        <v>26</v>
      </c>
      <c r="C10" s="130"/>
      <c r="D10" s="59">
        <f>D11+D30+D35+D37+D134</f>
        <v>569601.62</v>
      </c>
      <c r="E10" s="28"/>
    </row>
    <row r="11" spans="1:5" s="29" customFormat="1" ht="22.15" customHeight="1" x14ac:dyDescent="0.25">
      <c r="A11" s="43" t="s">
        <v>27</v>
      </c>
      <c r="B11" s="122" t="s">
        <v>40</v>
      </c>
      <c r="C11" s="123"/>
      <c r="D11" s="49">
        <f>SUM(D12:D29)</f>
        <v>155995.19</v>
      </c>
      <c r="E11" s="28"/>
    </row>
    <row r="12" spans="1:5" s="54" customFormat="1" ht="22.15" hidden="1" customHeight="1" x14ac:dyDescent="0.25">
      <c r="A12" s="50"/>
      <c r="B12" s="51"/>
      <c r="C12" s="64" t="s">
        <v>85</v>
      </c>
      <c r="D12" s="63"/>
      <c r="E12" s="53"/>
    </row>
    <row r="13" spans="1:5" s="54" customFormat="1" ht="22.15" hidden="1" customHeight="1" x14ac:dyDescent="0.25">
      <c r="A13" s="50"/>
      <c r="B13" s="51"/>
      <c r="C13" s="64" t="s">
        <v>32</v>
      </c>
      <c r="D13" s="63"/>
      <c r="E13" s="53"/>
    </row>
    <row r="14" spans="1:5" s="54" customFormat="1" ht="22.15" hidden="1" customHeight="1" x14ac:dyDescent="0.25">
      <c r="A14" s="50"/>
      <c r="B14" s="51"/>
      <c r="C14" s="64" t="s">
        <v>1</v>
      </c>
      <c r="D14" s="62"/>
      <c r="E14" s="53"/>
    </row>
    <row r="15" spans="1:5" s="54" customFormat="1" ht="22.15" hidden="1" customHeight="1" x14ac:dyDescent="0.25">
      <c r="A15" s="50"/>
      <c r="B15" s="51"/>
      <c r="C15" s="64" t="s">
        <v>86</v>
      </c>
      <c r="D15" s="62"/>
      <c r="E15" s="53"/>
    </row>
    <row r="16" spans="1:5" s="54" customFormat="1" ht="22.15" hidden="1" customHeight="1" x14ac:dyDescent="0.25">
      <c r="A16" s="50"/>
      <c r="B16" s="51"/>
      <c r="C16" s="64" t="s">
        <v>43</v>
      </c>
      <c r="D16" s="62"/>
      <c r="E16" s="53"/>
    </row>
    <row r="17" spans="1:5" s="54" customFormat="1" ht="22.15" hidden="1" customHeight="1" x14ac:dyDescent="0.25">
      <c r="A17" s="50"/>
      <c r="B17" s="51"/>
      <c r="C17" s="64" t="s">
        <v>87</v>
      </c>
      <c r="D17" s="62"/>
      <c r="E17" s="53"/>
    </row>
    <row r="18" spans="1:5" s="54" customFormat="1" ht="22.15" hidden="1" customHeight="1" x14ac:dyDescent="0.25">
      <c r="A18" s="50"/>
      <c r="B18" s="51"/>
      <c r="C18" s="64" t="s">
        <v>73</v>
      </c>
      <c r="D18" s="62"/>
      <c r="E18" s="53"/>
    </row>
    <row r="19" spans="1:5" s="54" customFormat="1" ht="22.15" hidden="1" customHeight="1" x14ac:dyDescent="0.25">
      <c r="A19" s="50"/>
      <c r="B19" s="51"/>
      <c r="C19" s="64" t="s">
        <v>98</v>
      </c>
      <c r="D19" s="62"/>
      <c r="E19" s="53"/>
    </row>
    <row r="20" spans="1:5" s="54" customFormat="1" ht="22.15" hidden="1" customHeight="1" x14ac:dyDescent="0.25">
      <c r="A20" s="50"/>
      <c r="B20" s="51"/>
      <c r="C20" s="64" t="s">
        <v>38</v>
      </c>
      <c r="D20" s="62"/>
      <c r="E20" s="53"/>
    </row>
    <row r="21" spans="1:5" s="54" customFormat="1" ht="22.15" hidden="1" customHeight="1" x14ac:dyDescent="0.25">
      <c r="A21" s="50"/>
      <c r="B21" s="51"/>
      <c r="C21" s="64" t="s">
        <v>2</v>
      </c>
      <c r="D21" s="62"/>
      <c r="E21" s="53"/>
    </row>
    <row r="22" spans="1:5" s="54" customFormat="1" ht="22.15" hidden="1" customHeight="1" x14ac:dyDescent="0.25">
      <c r="A22" s="50"/>
      <c r="B22" s="51"/>
      <c r="C22" s="64" t="s">
        <v>99</v>
      </c>
      <c r="D22" s="62"/>
      <c r="E22" s="53"/>
    </row>
    <row r="23" spans="1:5" s="54" customFormat="1" ht="22.15" hidden="1" customHeight="1" x14ac:dyDescent="0.25">
      <c r="A23" s="50"/>
      <c r="B23" s="51"/>
      <c r="C23" s="64" t="s">
        <v>16</v>
      </c>
      <c r="D23" s="62"/>
      <c r="E23" s="53"/>
    </row>
    <row r="24" spans="1:5" s="54" customFormat="1" ht="22.15" hidden="1" customHeight="1" x14ac:dyDescent="0.25">
      <c r="A24" s="50"/>
      <c r="B24" s="51"/>
      <c r="C24" s="64" t="s">
        <v>78</v>
      </c>
      <c r="D24" s="62"/>
      <c r="E24" s="53"/>
    </row>
    <row r="25" spans="1:5" s="54" customFormat="1" ht="22.15" hidden="1" customHeight="1" x14ac:dyDescent="0.25">
      <c r="A25" s="50"/>
      <c r="B25" s="51"/>
      <c r="C25" s="64" t="s">
        <v>101</v>
      </c>
      <c r="D25" s="62"/>
      <c r="E25" s="53"/>
    </row>
    <row r="26" spans="1:5" s="54" customFormat="1" ht="22.15" hidden="1" customHeight="1" x14ac:dyDescent="0.25">
      <c r="A26" s="50"/>
      <c r="B26" s="51"/>
      <c r="C26" s="64" t="s">
        <v>88</v>
      </c>
      <c r="D26" s="62"/>
      <c r="E26" s="53"/>
    </row>
    <row r="27" spans="1:5" s="54" customFormat="1" ht="22.15" hidden="1" customHeight="1" x14ac:dyDescent="0.25">
      <c r="A27" s="50"/>
      <c r="B27" s="51"/>
      <c r="C27" s="64" t="s">
        <v>89</v>
      </c>
      <c r="D27" s="62"/>
      <c r="E27" s="53"/>
    </row>
    <row r="28" spans="1:5" s="54" customFormat="1" ht="22.15" hidden="1" customHeight="1" x14ac:dyDescent="0.25">
      <c r="A28" s="50"/>
      <c r="B28" s="51"/>
      <c r="C28" s="64" t="s">
        <v>40</v>
      </c>
      <c r="D28" s="62">
        <v>155995.19</v>
      </c>
      <c r="E28" s="53"/>
    </row>
    <row r="29" spans="1:5" s="54" customFormat="1" ht="22.15" hidden="1" customHeight="1" x14ac:dyDescent="0.25">
      <c r="A29" s="50"/>
      <c r="B29" s="51"/>
      <c r="C29" s="64" t="s">
        <v>33</v>
      </c>
      <c r="D29" s="62"/>
      <c r="E29" s="53"/>
    </row>
    <row r="30" spans="1:5" s="54" customFormat="1" ht="22.15" customHeight="1" x14ac:dyDescent="0.25">
      <c r="A30" s="43" t="s">
        <v>66</v>
      </c>
      <c r="B30" s="66" t="s">
        <v>102</v>
      </c>
      <c r="C30" s="65"/>
      <c r="D30" s="49">
        <f>D31+D32+D33+D34</f>
        <v>411877.4</v>
      </c>
      <c r="E30" s="53"/>
    </row>
    <row r="31" spans="1:5" s="29" customFormat="1" ht="22.15" hidden="1" customHeight="1" x14ac:dyDescent="0.25">
      <c r="A31" s="43"/>
      <c r="B31" s="122" t="s">
        <v>103</v>
      </c>
      <c r="C31" s="123"/>
      <c r="D31" s="41"/>
      <c r="E31" s="28"/>
    </row>
    <row r="32" spans="1:5" s="29" customFormat="1" ht="22.15" hidden="1" customHeight="1" x14ac:dyDescent="0.25">
      <c r="A32" s="43"/>
      <c r="B32" s="122" t="s">
        <v>73</v>
      </c>
      <c r="C32" s="123"/>
      <c r="D32" s="41"/>
      <c r="E32" s="28"/>
    </row>
    <row r="33" spans="1:5" s="29" customFormat="1" ht="22.15" hidden="1" customHeight="1" x14ac:dyDescent="0.25">
      <c r="A33" s="43"/>
      <c r="B33" s="122" t="s">
        <v>92</v>
      </c>
      <c r="C33" s="123"/>
      <c r="D33" s="41">
        <v>19800</v>
      </c>
      <c r="E33" s="28"/>
    </row>
    <row r="34" spans="1:5" s="29" customFormat="1" ht="22.15" hidden="1" customHeight="1" x14ac:dyDescent="0.25">
      <c r="A34" s="43"/>
      <c r="B34" s="122" t="s">
        <v>93</v>
      </c>
      <c r="C34" s="123"/>
      <c r="D34" s="41">
        <v>392077.4</v>
      </c>
      <c r="E34" s="28"/>
    </row>
    <row r="35" spans="1:5" s="29" customFormat="1" ht="22.15" customHeight="1" x14ac:dyDescent="0.25">
      <c r="A35" s="43" t="s">
        <v>68</v>
      </c>
      <c r="B35" s="122"/>
      <c r="C35" s="123"/>
      <c r="D35" s="77">
        <f>D36</f>
        <v>0</v>
      </c>
      <c r="E35" s="28"/>
    </row>
    <row r="36" spans="1:5" s="29" customFormat="1" ht="22.15" customHeight="1" x14ac:dyDescent="0.25">
      <c r="A36" s="43"/>
      <c r="B36" s="122" t="s">
        <v>39</v>
      </c>
      <c r="C36" s="123"/>
      <c r="D36" s="77"/>
      <c r="E36" s="28"/>
    </row>
    <row r="37" spans="1:5" s="29" customFormat="1" ht="22.15" customHeight="1" x14ac:dyDescent="0.25">
      <c r="A37" s="23" t="s">
        <v>51</v>
      </c>
      <c r="B37" s="88" t="s">
        <v>102</v>
      </c>
      <c r="C37" s="89"/>
      <c r="D37" s="49">
        <f>D38+D57+D78+D96+D114+D132</f>
        <v>1427.08</v>
      </c>
      <c r="E37" s="28"/>
    </row>
    <row r="38" spans="1:5" s="29" customFormat="1" ht="22.15" customHeight="1" x14ac:dyDescent="0.25">
      <c r="A38" s="48"/>
      <c r="B38" s="88" t="s">
        <v>84</v>
      </c>
      <c r="C38" s="89"/>
      <c r="D38" s="41">
        <f>SUM(D39:D56)</f>
        <v>0</v>
      </c>
      <c r="E38" s="28"/>
    </row>
    <row r="39" spans="1:5" s="54" customFormat="1" ht="22.15" hidden="1" customHeight="1" x14ac:dyDescent="0.25">
      <c r="A39" s="50"/>
      <c r="B39" s="50"/>
      <c r="C39" s="84" t="s">
        <v>85</v>
      </c>
      <c r="D39" s="79"/>
      <c r="E39" s="53"/>
    </row>
    <row r="40" spans="1:5" s="54" customFormat="1" ht="22.15" hidden="1" customHeight="1" x14ac:dyDescent="0.25">
      <c r="A40" s="50"/>
      <c r="B40" s="50"/>
      <c r="C40" s="84" t="s">
        <v>32</v>
      </c>
      <c r="D40" s="79"/>
      <c r="E40" s="53"/>
    </row>
    <row r="41" spans="1:5" s="54" customFormat="1" ht="22.15" hidden="1" customHeight="1" x14ac:dyDescent="0.25">
      <c r="A41" s="50"/>
      <c r="B41" s="50"/>
      <c r="C41" s="84" t="s">
        <v>1</v>
      </c>
      <c r="D41" s="79"/>
      <c r="E41" s="53"/>
    </row>
    <row r="42" spans="1:5" s="54" customFormat="1" ht="22.15" hidden="1" customHeight="1" x14ac:dyDescent="0.25">
      <c r="A42" s="50"/>
      <c r="B42" s="50"/>
      <c r="C42" s="84" t="s">
        <v>86</v>
      </c>
      <c r="D42" s="79"/>
      <c r="E42" s="53"/>
    </row>
    <row r="43" spans="1:5" s="54" customFormat="1" ht="22.15" hidden="1" customHeight="1" x14ac:dyDescent="0.25">
      <c r="A43" s="50"/>
      <c r="B43" s="50"/>
      <c r="C43" s="84" t="s">
        <v>43</v>
      </c>
      <c r="D43" s="79"/>
      <c r="E43" s="53"/>
    </row>
    <row r="44" spans="1:5" s="54" customFormat="1" ht="22.15" hidden="1" customHeight="1" x14ac:dyDescent="0.25">
      <c r="A44" s="50"/>
      <c r="B44" s="50"/>
      <c r="C44" s="84" t="s">
        <v>87</v>
      </c>
      <c r="D44" s="79"/>
      <c r="E44" s="53"/>
    </row>
    <row r="45" spans="1:5" s="54" customFormat="1" ht="22.15" hidden="1" customHeight="1" x14ac:dyDescent="0.25">
      <c r="A45" s="50"/>
      <c r="B45" s="50"/>
      <c r="C45" s="84" t="s">
        <v>73</v>
      </c>
      <c r="D45" s="79"/>
      <c r="E45" s="53"/>
    </row>
    <row r="46" spans="1:5" s="54" customFormat="1" ht="22.15" hidden="1" customHeight="1" x14ac:dyDescent="0.25">
      <c r="A46" s="50"/>
      <c r="B46" s="50"/>
      <c r="C46" s="84" t="s">
        <v>98</v>
      </c>
      <c r="D46" s="79"/>
      <c r="E46" s="53"/>
    </row>
    <row r="47" spans="1:5" s="54" customFormat="1" ht="22.15" hidden="1" customHeight="1" x14ac:dyDescent="0.25">
      <c r="A47" s="50"/>
      <c r="B47" s="50"/>
      <c r="C47" s="84" t="s">
        <v>17</v>
      </c>
      <c r="D47" s="79"/>
      <c r="E47" s="53"/>
    </row>
    <row r="48" spans="1:5" s="54" customFormat="1" ht="22.15" hidden="1" customHeight="1" x14ac:dyDescent="0.25">
      <c r="A48" s="50"/>
      <c r="B48" s="50"/>
      <c r="C48" s="84" t="s">
        <v>2</v>
      </c>
      <c r="D48" s="79"/>
      <c r="E48" s="53"/>
    </row>
    <row r="49" spans="1:5" s="54" customFormat="1" ht="22.15" hidden="1" customHeight="1" x14ac:dyDescent="0.25">
      <c r="A49" s="50"/>
      <c r="B49" s="50"/>
      <c r="C49" s="84" t="s">
        <v>99</v>
      </c>
      <c r="D49" s="79"/>
      <c r="E49" s="53"/>
    </row>
    <row r="50" spans="1:5" s="54" customFormat="1" ht="22.15" hidden="1" customHeight="1" x14ac:dyDescent="0.25">
      <c r="A50" s="50"/>
      <c r="B50" s="50"/>
      <c r="C50" s="84" t="s">
        <v>16</v>
      </c>
      <c r="D50" s="79"/>
      <c r="E50" s="53"/>
    </row>
    <row r="51" spans="1:5" s="54" customFormat="1" ht="22.15" hidden="1" customHeight="1" x14ac:dyDescent="0.25">
      <c r="A51" s="50"/>
      <c r="B51" s="50"/>
      <c r="C51" s="84" t="s">
        <v>78</v>
      </c>
      <c r="D51" s="52"/>
      <c r="E51" s="53"/>
    </row>
    <row r="52" spans="1:5" s="54" customFormat="1" ht="22.15" hidden="1" customHeight="1" x14ac:dyDescent="0.25">
      <c r="A52" s="50"/>
      <c r="B52" s="50"/>
      <c r="C52" s="84" t="s">
        <v>101</v>
      </c>
      <c r="D52" s="52"/>
      <c r="E52" s="53"/>
    </row>
    <row r="53" spans="1:5" s="54" customFormat="1" ht="22.15" hidden="1" customHeight="1" x14ac:dyDescent="0.25">
      <c r="A53" s="50"/>
      <c r="B53" s="50"/>
      <c r="C53" s="84" t="s">
        <v>88</v>
      </c>
      <c r="D53" s="52"/>
      <c r="E53" s="53"/>
    </row>
    <row r="54" spans="1:5" s="54" customFormat="1" ht="22.15" hidden="1" customHeight="1" x14ac:dyDescent="0.25">
      <c r="A54" s="50"/>
      <c r="B54" s="50"/>
      <c r="C54" s="84" t="s">
        <v>89</v>
      </c>
      <c r="D54" s="52"/>
      <c r="E54" s="53"/>
    </row>
    <row r="55" spans="1:5" s="54" customFormat="1" ht="22.15" hidden="1" customHeight="1" x14ac:dyDescent="0.25">
      <c r="A55" s="50"/>
      <c r="B55" s="50"/>
      <c r="C55" s="84" t="s">
        <v>58</v>
      </c>
      <c r="D55" s="52"/>
      <c r="E55" s="53"/>
    </row>
    <row r="56" spans="1:5" s="54" customFormat="1" ht="22.15" hidden="1" customHeight="1" x14ac:dyDescent="0.25">
      <c r="A56" s="50"/>
      <c r="B56" s="50"/>
      <c r="C56" s="84" t="s">
        <v>33</v>
      </c>
      <c r="D56" s="79"/>
      <c r="E56" s="53"/>
    </row>
    <row r="57" spans="1:5" s="29" customFormat="1" ht="22.15" customHeight="1" x14ac:dyDescent="0.25">
      <c r="A57" s="23"/>
      <c r="B57" s="122" t="s">
        <v>59</v>
      </c>
      <c r="C57" s="123"/>
      <c r="D57" s="41">
        <f>SUM(D58:D77)</f>
        <v>0</v>
      </c>
      <c r="E57" s="28"/>
    </row>
    <row r="58" spans="1:5" s="54" customFormat="1" ht="22.15" hidden="1" customHeight="1" x14ac:dyDescent="0.25">
      <c r="A58" s="50"/>
      <c r="B58" s="71"/>
      <c r="C58" s="84" t="s">
        <v>85</v>
      </c>
      <c r="D58" s="79"/>
      <c r="E58" s="53"/>
    </row>
    <row r="59" spans="1:5" s="54" customFormat="1" ht="22.15" hidden="1" customHeight="1" x14ac:dyDescent="0.25">
      <c r="A59" s="50"/>
      <c r="B59" s="71"/>
      <c r="C59" s="84" t="s">
        <v>32</v>
      </c>
      <c r="D59" s="79"/>
      <c r="E59" s="53"/>
    </row>
    <row r="60" spans="1:5" s="54" customFormat="1" ht="22.15" hidden="1" customHeight="1" x14ac:dyDescent="0.25">
      <c r="A60" s="50"/>
      <c r="B60" s="71"/>
      <c r="C60" s="84" t="s">
        <v>1</v>
      </c>
      <c r="D60" s="79"/>
      <c r="E60" s="53"/>
    </row>
    <row r="61" spans="1:5" s="54" customFormat="1" ht="22.15" hidden="1" customHeight="1" x14ac:dyDescent="0.25">
      <c r="A61" s="50"/>
      <c r="B61" s="71"/>
      <c r="C61" s="84" t="s">
        <v>86</v>
      </c>
      <c r="D61" s="79"/>
      <c r="E61" s="53"/>
    </row>
    <row r="62" spans="1:5" s="54" customFormat="1" ht="22.15" hidden="1" customHeight="1" x14ac:dyDescent="0.25">
      <c r="A62" s="50"/>
      <c r="B62" s="73"/>
      <c r="C62" s="84" t="s">
        <v>43</v>
      </c>
      <c r="D62" s="79"/>
      <c r="E62" s="53"/>
    </row>
    <row r="63" spans="1:5" s="54" customFormat="1" ht="22.15" hidden="1" customHeight="1" x14ac:dyDescent="0.25">
      <c r="A63" s="50"/>
      <c r="B63" s="73"/>
      <c r="C63" s="84" t="s">
        <v>87</v>
      </c>
      <c r="D63" s="79"/>
      <c r="E63" s="53"/>
    </row>
    <row r="64" spans="1:5" s="54" customFormat="1" ht="22.15" hidden="1" customHeight="1" x14ac:dyDescent="0.25">
      <c r="A64" s="50"/>
      <c r="B64" s="73"/>
      <c r="C64" s="84" t="s">
        <v>73</v>
      </c>
      <c r="D64" s="79"/>
      <c r="E64" s="53"/>
    </row>
    <row r="65" spans="1:5" s="54" customFormat="1" ht="22.15" hidden="1" customHeight="1" x14ac:dyDescent="0.25">
      <c r="A65" s="50"/>
      <c r="B65" s="73"/>
      <c r="C65" s="84" t="s">
        <v>98</v>
      </c>
      <c r="D65" s="79"/>
      <c r="E65" s="53"/>
    </row>
    <row r="66" spans="1:5" s="54" customFormat="1" ht="22.15" hidden="1" customHeight="1" x14ac:dyDescent="0.25">
      <c r="A66" s="50"/>
      <c r="B66" s="73"/>
      <c r="C66" s="84" t="s">
        <v>89</v>
      </c>
      <c r="D66" s="79"/>
      <c r="E66" s="53"/>
    </row>
    <row r="67" spans="1:5" s="54" customFormat="1" ht="22.15" hidden="1" customHeight="1" x14ac:dyDescent="0.25">
      <c r="A67" s="50"/>
      <c r="B67" s="73"/>
      <c r="C67" s="84" t="s">
        <v>101</v>
      </c>
      <c r="D67" s="79"/>
      <c r="E67" s="53"/>
    </row>
    <row r="68" spans="1:5" s="54" customFormat="1" ht="22.15" hidden="1" customHeight="1" x14ac:dyDescent="0.25">
      <c r="A68" s="50"/>
      <c r="B68" s="73"/>
      <c r="C68" s="84" t="s">
        <v>17</v>
      </c>
      <c r="D68" s="79"/>
      <c r="E68" s="53"/>
    </row>
    <row r="69" spans="1:5" s="54" customFormat="1" ht="22.15" hidden="1" customHeight="1" x14ac:dyDescent="0.25">
      <c r="A69" s="50"/>
      <c r="B69" s="73"/>
      <c r="C69" s="84" t="s">
        <v>2</v>
      </c>
      <c r="D69" s="79"/>
      <c r="E69" s="53"/>
    </row>
    <row r="70" spans="1:5" s="54" customFormat="1" ht="22.15" hidden="1" customHeight="1" x14ac:dyDescent="0.25">
      <c r="A70" s="50"/>
      <c r="B70" s="73"/>
      <c r="C70" s="84" t="s">
        <v>99</v>
      </c>
      <c r="D70" s="79"/>
      <c r="E70" s="53"/>
    </row>
    <row r="71" spans="1:5" s="54" customFormat="1" ht="22.15" hidden="1" customHeight="1" x14ac:dyDescent="0.25">
      <c r="A71" s="50"/>
      <c r="B71" s="73"/>
      <c r="C71" s="84" t="s">
        <v>16</v>
      </c>
      <c r="D71" s="79"/>
      <c r="E71" s="53"/>
    </row>
    <row r="72" spans="1:5" s="54" customFormat="1" ht="22.15" hidden="1" customHeight="1" x14ac:dyDescent="0.25">
      <c r="A72" s="50"/>
      <c r="B72" s="73"/>
      <c r="C72" s="84" t="s">
        <v>78</v>
      </c>
      <c r="D72" s="79"/>
      <c r="E72" s="53"/>
    </row>
    <row r="73" spans="1:5" s="54" customFormat="1" ht="22.15" hidden="1" customHeight="1" x14ac:dyDescent="0.25">
      <c r="A73" s="50"/>
      <c r="B73" s="73"/>
      <c r="C73" s="84" t="s">
        <v>101</v>
      </c>
      <c r="D73" s="79"/>
      <c r="E73" s="53"/>
    </row>
    <row r="74" spans="1:5" s="54" customFormat="1" ht="22.15" hidden="1" customHeight="1" x14ac:dyDescent="0.25">
      <c r="A74" s="50"/>
      <c r="B74" s="73"/>
      <c r="C74" s="84" t="s">
        <v>88</v>
      </c>
      <c r="D74" s="79"/>
      <c r="E74" s="53"/>
    </row>
    <row r="75" spans="1:5" s="54" customFormat="1" ht="22.15" hidden="1" customHeight="1" x14ac:dyDescent="0.25">
      <c r="A75" s="50"/>
      <c r="B75" s="73"/>
      <c r="C75" s="84" t="s">
        <v>89</v>
      </c>
      <c r="D75" s="79"/>
      <c r="E75" s="53"/>
    </row>
    <row r="76" spans="1:5" s="54" customFormat="1" ht="22.15" hidden="1" customHeight="1" x14ac:dyDescent="0.25">
      <c r="A76" s="50"/>
      <c r="B76" s="73"/>
      <c r="C76" s="84" t="s">
        <v>58</v>
      </c>
      <c r="D76" s="79"/>
      <c r="E76" s="53"/>
    </row>
    <row r="77" spans="1:5" s="54" customFormat="1" ht="22.15" hidden="1" customHeight="1" x14ac:dyDescent="0.25">
      <c r="A77" s="50"/>
      <c r="B77" s="73"/>
      <c r="C77" s="84" t="s">
        <v>33</v>
      </c>
      <c r="D77" s="79"/>
      <c r="E77" s="53"/>
    </row>
    <row r="78" spans="1:5" s="29" customFormat="1" ht="22.15" customHeight="1" x14ac:dyDescent="0.25">
      <c r="A78" s="23"/>
      <c r="B78" s="122" t="s">
        <v>60</v>
      </c>
      <c r="C78" s="123"/>
      <c r="D78" s="70">
        <f>SUM(D79:D95)</f>
        <v>1427.08</v>
      </c>
      <c r="E78" s="28"/>
    </row>
    <row r="79" spans="1:5" s="54" customFormat="1" ht="22.15" hidden="1" customHeight="1" x14ac:dyDescent="0.25">
      <c r="A79" s="50"/>
      <c r="B79" s="68"/>
      <c r="C79" s="84" t="s">
        <v>85</v>
      </c>
      <c r="D79" s="79"/>
      <c r="E79" s="53"/>
    </row>
    <row r="80" spans="1:5" s="54" customFormat="1" ht="22.15" hidden="1" customHeight="1" x14ac:dyDescent="0.25">
      <c r="A80" s="50"/>
      <c r="B80" s="68"/>
      <c r="C80" s="84" t="s">
        <v>32</v>
      </c>
      <c r="D80" s="79"/>
      <c r="E80" s="53"/>
    </row>
    <row r="81" spans="1:9" s="54" customFormat="1" ht="22.15" hidden="1" customHeight="1" x14ac:dyDescent="0.25">
      <c r="A81" s="50"/>
      <c r="B81" s="68"/>
      <c r="C81" s="84" t="s">
        <v>1</v>
      </c>
      <c r="D81" s="79"/>
      <c r="E81" s="53"/>
    </row>
    <row r="82" spans="1:9" s="54" customFormat="1" ht="22.15" hidden="1" customHeight="1" x14ac:dyDescent="0.25">
      <c r="A82" s="50"/>
      <c r="B82" s="68"/>
      <c r="C82" s="84" t="s">
        <v>86</v>
      </c>
      <c r="D82" s="79"/>
      <c r="E82" s="53"/>
    </row>
    <row r="83" spans="1:9" s="54" customFormat="1" ht="22.15" hidden="1" customHeight="1" x14ac:dyDescent="0.25">
      <c r="A83" s="50"/>
      <c r="B83" s="68"/>
      <c r="C83" s="84" t="s">
        <v>43</v>
      </c>
      <c r="D83" s="79"/>
      <c r="E83" s="53"/>
      <c r="I83" s="67"/>
    </row>
    <row r="84" spans="1:9" s="54" customFormat="1" ht="22.15" hidden="1" customHeight="1" x14ac:dyDescent="0.25">
      <c r="A84" s="50"/>
      <c r="B84" s="68"/>
      <c r="C84" s="84" t="s">
        <v>87</v>
      </c>
      <c r="D84" s="79"/>
      <c r="E84" s="53"/>
    </row>
    <row r="85" spans="1:9" s="54" customFormat="1" ht="22.15" hidden="1" customHeight="1" x14ac:dyDescent="0.25">
      <c r="A85" s="50"/>
      <c r="B85" s="68"/>
      <c r="C85" s="84" t="s">
        <v>73</v>
      </c>
      <c r="D85" s="79"/>
      <c r="E85" s="53"/>
    </row>
    <row r="86" spans="1:9" s="54" customFormat="1" ht="22.15" hidden="1" customHeight="1" x14ac:dyDescent="0.25">
      <c r="A86" s="50"/>
      <c r="B86" s="68"/>
      <c r="C86" s="84" t="s">
        <v>98</v>
      </c>
      <c r="D86" s="79"/>
      <c r="E86" s="53"/>
    </row>
    <row r="87" spans="1:9" s="54" customFormat="1" ht="22.15" hidden="1" customHeight="1" x14ac:dyDescent="0.25">
      <c r="A87" s="50"/>
      <c r="B87" s="68"/>
      <c r="C87" s="64" t="s">
        <v>77</v>
      </c>
      <c r="D87" s="79"/>
      <c r="E87" s="53"/>
    </row>
    <row r="88" spans="1:9" s="54" customFormat="1" ht="22.15" hidden="1" customHeight="1" x14ac:dyDescent="0.25">
      <c r="A88" s="50"/>
      <c r="B88" s="68"/>
      <c r="C88" s="84" t="s">
        <v>2</v>
      </c>
      <c r="D88" s="79"/>
      <c r="E88" s="53"/>
    </row>
    <row r="89" spans="1:9" s="54" customFormat="1" ht="22.15" hidden="1" customHeight="1" x14ac:dyDescent="0.25">
      <c r="A89" s="50"/>
      <c r="B89" s="68"/>
      <c r="C89" s="84" t="s">
        <v>99</v>
      </c>
      <c r="D89" s="79"/>
      <c r="E89" s="53"/>
    </row>
    <row r="90" spans="1:9" s="54" customFormat="1" ht="18.600000000000001" hidden="1" customHeight="1" x14ac:dyDescent="0.25">
      <c r="A90" s="50"/>
      <c r="B90" s="68"/>
      <c r="C90" s="84" t="s">
        <v>16</v>
      </c>
      <c r="D90" s="79"/>
      <c r="E90" s="53"/>
    </row>
    <row r="91" spans="1:9" s="54" customFormat="1" ht="18.600000000000001" hidden="1" customHeight="1" x14ac:dyDescent="0.25">
      <c r="A91" s="50"/>
      <c r="B91" s="68"/>
      <c r="C91" s="84" t="s">
        <v>78</v>
      </c>
      <c r="D91" s="79"/>
      <c r="E91" s="53"/>
    </row>
    <row r="92" spans="1:9" s="54" customFormat="1" ht="18.600000000000001" hidden="1" customHeight="1" x14ac:dyDescent="0.25">
      <c r="A92" s="50"/>
      <c r="B92" s="68"/>
      <c r="C92" s="84" t="s">
        <v>101</v>
      </c>
      <c r="D92" s="79"/>
      <c r="E92" s="53"/>
    </row>
    <row r="93" spans="1:9" s="54" customFormat="1" ht="18.600000000000001" hidden="1" customHeight="1" x14ac:dyDescent="0.25">
      <c r="A93" s="50"/>
      <c r="B93" s="68"/>
      <c r="C93" s="84" t="s">
        <v>88</v>
      </c>
      <c r="D93" s="79"/>
      <c r="E93" s="53"/>
    </row>
    <row r="94" spans="1:9" s="54" customFormat="1" ht="18.600000000000001" hidden="1" customHeight="1" x14ac:dyDescent="0.25">
      <c r="A94" s="50"/>
      <c r="B94" s="68"/>
      <c r="C94" s="84" t="s">
        <v>89</v>
      </c>
      <c r="D94" s="79"/>
      <c r="E94" s="53"/>
    </row>
    <row r="95" spans="1:9" s="54" customFormat="1" ht="18.600000000000001" hidden="1" customHeight="1" x14ac:dyDescent="0.25">
      <c r="A95" s="50"/>
      <c r="B95" s="68"/>
      <c r="C95" s="84" t="s">
        <v>33</v>
      </c>
      <c r="D95" s="79">
        <v>1427.08</v>
      </c>
      <c r="E95" s="53"/>
    </row>
    <row r="96" spans="1:9" s="29" customFormat="1" ht="18.600000000000001" customHeight="1" x14ac:dyDescent="0.25">
      <c r="A96" s="31"/>
      <c r="B96" s="122" t="s">
        <v>81</v>
      </c>
      <c r="C96" s="123"/>
      <c r="D96" s="30">
        <f>SUM(D97:D113)</f>
        <v>0</v>
      </c>
      <c r="E96" s="28"/>
    </row>
    <row r="97" spans="1:5" s="54" customFormat="1" ht="18.600000000000001" hidden="1" customHeight="1" x14ac:dyDescent="0.25">
      <c r="A97" s="50"/>
      <c r="B97" s="81"/>
      <c r="C97" s="80" t="s">
        <v>85</v>
      </c>
      <c r="D97" s="79"/>
      <c r="E97" s="53"/>
    </row>
    <row r="98" spans="1:5" s="54" customFormat="1" ht="18.600000000000001" hidden="1" customHeight="1" x14ac:dyDescent="0.25">
      <c r="A98" s="50"/>
      <c r="B98" s="81"/>
      <c r="C98" s="80" t="s">
        <v>32</v>
      </c>
      <c r="D98" s="79"/>
      <c r="E98" s="53"/>
    </row>
    <row r="99" spans="1:5" s="54" customFormat="1" ht="18.600000000000001" hidden="1" customHeight="1" x14ac:dyDescent="0.25">
      <c r="A99" s="50"/>
      <c r="B99" s="81"/>
      <c r="C99" s="80" t="s">
        <v>1</v>
      </c>
      <c r="D99" s="79"/>
      <c r="E99" s="53"/>
    </row>
    <row r="100" spans="1:5" s="54" customFormat="1" ht="18.600000000000001" hidden="1" customHeight="1" x14ac:dyDescent="0.25">
      <c r="A100" s="50"/>
      <c r="B100" s="81"/>
      <c r="C100" s="80" t="s">
        <v>86</v>
      </c>
      <c r="D100" s="79"/>
      <c r="E100" s="53"/>
    </row>
    <row r="101" spans="1:5" s="54" customFormat="1" ht="18.600000000000001" hidden="1" customHeight="1" x14ac:dyDescent="0.25">
      <c r="A101" s="50"/>
      <c r="B101" s="81"/>
      <c r="C101" s="80" t="s">
        <v>43</v>
      </c>
      <c r="D101" s="79"/>
      <c r="E101" s="53"/>
    </row>
    <row r="102" spans="1:5" s="54" customFormat="1" ht="18.600000000000001" hidden="1" customHeight="1" x14ac:dyDescent="0.25">
      <c r="A102" s="50"/>
      <c r="B102" s="81"/>
      <c r="C102" s="80" t="s">
        <v>87</v>
      </c>
      <c r="D102" s="79"/>
      <c r="E102" s="53"/>
    </row>
    <row r="103" spans="1:5" s="54" customFormat="1" ht="18.600000000000001" hidden="1" customHeight="1" x14ac:dyDescent="0.25">
      <c r="A103" s="50"/>
      <c r="B103" s="81"/>
      <c r="C103" s="80" t="s">
        <v>73</v>
      </c>
      <c r="D103" s="79"/>
      <c r="E103" s="53"/>
    </row>
    <row r="104" spans="1:5" s="54" customFormat="1" ht="18.600000000000001" hidden="1" customHeight="1" x14ac:dyDescent="0.25">
      <c r="A104" s="50"/>
      <c r="B104" s="81"/>
      <c r="C104" s="80" t="s">
        <v>98</v>
      </c>
      <c r="D104" s="79"/>
      <c r="E104" s="53"/>
    </row>
    <row r="105" spans="1:5" s="54" customFormat="1" ht="18.600000000000001" hidden="1" customHeight="1" x14ac:dyDescent="0.25">
      <c r="A105" s="50"/>
      <c r="B105" s="81"/>
      <c r="C105" s="80" t="s">
        <v>17</v>
      </c>
      <c r="D105" s="79"/>
      <c r="E105" s="53"/>
    </row>
    <row r="106" spans="1:5" s="54" customFormat="1" ht="18.600000000000001" hidden="1" customHeight="1" x14ac:dyDescent="0.25">
      <c r="A106" s="50"/>
      <c r="B106" s="81"/>
      <c r="C106" s="80" t="s">
        <v>2</v>
      </c>
      <c r="D106" s="79"/>
      <c r="E106" s="53"/>
    </row>
    <row r="107" spans="1:5" s="54" customFormat="1" ht="18.600000000000001" hidden="1" customHeight="1" x14ac:dyDescent="0.25">
      <c r="A107" s="50"/>
      <c r="B107" s="81"/>
      <c r="C107" s="80" t="s">
        <v>99</v>
      </c>
      <c r="D107" s="79"/>
      <c r="E107" s="53"/>
    </row>
    <row r="108" spans="1:5" s="54" customFormat="1" ht="18.600000000000001" hidden="1" customHeight="1" x14ac:dyDescent="0.25">
      <c r="A108" s="50"/>
      <c r="B108" s="81"/>
      <c r="C108" s="80" t="s">
        <v>16</v>
      </c>
      <c r="D108" s="79"/>
      <c r="E108" s="53"/>
    </row>
    <row r="109" spans="1:5" s="54" customFormat="1" ht="18.600000000000001" hidden="1" customHeight="1" x14ac:dyDescent="0.25">
      <c r="A109" s="50"/>
      <c r="B109" s="81"/>
      <c r="C109" s="80" t="s">
        <v>78</v>
      </c>
      <c r="D109" s="79"/>
      <c r="E109" s="53"/>
    </row>
    <row r="110" spans="1:5" s="54" customFormat="1" ht="18.600000000000001" hidden="1" customHeight="1" x14ac:dyDescent="0.25">
      <c r="A110" s="50"/>
      <c r="B110" s="81"/>
      <c r="C110" s="80" t="s">
        <v>101</v>
      </c>
      <c r="D110" s="79"/>
      <c r="E110" s="53"/>
    </row>
    <row r="111" spans="1:5" s="54" customFormat="1" ht="18.600000000000001" hidden="1" customHeight="1" x14ac:dyDescent="0.25">
      <c r="A111" s="50"/>
      <c r="B111" s="81"/>
      <c r="C111" s="80" t="s">
        <v>88</v>
      </c>
      <c r="D111" s="79"/>
      <c r="E111" s="53"/>
    </row>
    <row r="112" spans="1:5" s="54" customFormat="1" ht="18.600000000000001" hidden="1" customHeight="1" x14ac:dyDescent="0.25">
      <c r="A112" s="50"/>
      <c r="B112" s="81"/>
      <c r="C112" s="80" t="s">
        <v>89</v>
      </c>
      <c r="D112" s="79"/>
      <c r="E112" s="53"/>
    </row>
    <row r="113" spans="1:8" s="54" customFormat="1" ht="18.600000000000001" hidden="1" customHeight="1" x14ac:dyDescent="0.25">
      <c r="A113" s="50"/>
      <c r="B113" s="81"/>
      <c r="C113" s="80" t="s">
        <v>33</v>
      </c>
      <c r="D113" s="79"/>
      <c r="E113" s="53"/>
    </row>
    <row r="114" spans="1:8" s="29" customFormat="1" ht="18.600000000000001" customHeight="1" x14ac:dyDescent="0.25">
      <c r="A114" s="23"/>
      <c r="B114" s="124" t="s">
        <v>82</v>
      </c>
      <c r="C114" s="125"/>
      <c r="D114" s="82">
        <f>SUM(D115:D131)</f>
        <v>0</v>
      </c>
      <c r="E114" s="28"/>
      <c r="G114" s="32"/>
      <c r="H114" s="32"/>
    </row>
    <row r="115" spans="1:8" s="54" customFormat="1" ht="18.600000000000001" hidden="1" customHeight="1" x14ac:dyDescent="0.25">
      <c r="A115" s="50"/>
      <c r="B115" s="81"/>
      <c r="C115" s="84" t="s">
        <v>85</v>
      </c>
      <c r="D115" s="79"/>
      <c r="E115" s="53"/>
    </row>
    <row r="116" spans="1:8" s="54" customFormat="1" ht="18.600000000000001" hidden="1" customHeight="1" x14ac:dyDescent="0.25">
      <c r="A116" s="50"/>
      <c r="B116" s="81"/>
      <c r="C116" s="84" t="s">
        <v>32</v>
      </c>
      <c r="D116" s="79"/>
      <c r="E116" s="53"/>
    </row>
    <row r="117" spans="1:8" s="54" customFormat="1" ht="18.600000000000001" hidden="1" customHeight="1" x14ac:dyDescent="0.25">
      <c r="A117" s="50"/>
      <c r="B117" s="81"/>
      <c r="C117" s="84" t="s">
        <v>1</v>
      </c>
      <c r="D117" s="79"/>
      <c r="E117" s="53"/>
    </row>
    <row r="118" spans="1:8" s="54" customFormat="1" ht="18.600000000000001" hidden="1" customHeight="1" x14ac:dyDescent="0.25">
      <c r="A118" s="50"/>
      <c r="B118" s="81"/>
      <c r="C118" s="84" t="s">
        <v>86</v>
      </c>
      <c r="D118" s="79"/>
      <c r="E118" s="53"/>
    </row>
    <row r="119" spans="1:8" s="54" customFormat="1" ht="18.600000000000001" hidden="1" customHeight="1" x14ac:dyDescent="0.25">
      <c r="A119" s="50"/>
      <c r="B119" s="81"/>
      <c r="C119" s="84" t="s">
        <v>43</v>
      </c>
      <c r="D119" s="79"/>
      <c r="E119" s="53"/>
    </row>
    <row r="120" spans="1:8" s="54" customFormat="1" ht="18.600000000000001" hidden="1" customHeight="1" x14ac:dyDescent="0.25">
      <c r="A120" s="50"/>
      <c r="B120" s="81"/>
      <c r="C120" s="84" t="s">
        <v>87</v>
      </c>
      <c r="D120" s="79"/>
      <c r="E120" s="53"/>
    </row>
    <row r="121" spans="1:8" s="54" customFormat="1" ht="18.600000000000001" hidden="1" customHeight="1" x14ac:dyDescent="0.25">
      <c r="A121" s="50"/>
      <c r="B121" s="81"/>
      <c r="C121" s="84" t="s">
        <v>73</v>
      </c>
      <c r="D121" s="79"/>
      <c r="E121" s="53"/>
    </row>
    <row r="122" spans="1:8" s="54" customFormat="1" ht="18.600000000000001" hidden="1" customHeight="1" x14ac:dyDescent="0.25">
      <c r="A122" s="50"/>
      <c r="B122" s="81"/>
      <c r="C122" s="84" t="s">
        <v>98</v>
      </c>
      <c r="D122" s="79"/>
      <c r="E122" s="53"/>
    </row>
    <row r="123" spans="1:8" s="54" customFormat="1" ht="18.600000000000001" hidden="1" customHeight="1" x14ac:dyDescent="0.25">
      <c r="A123" s="50"/>
      <c r="B123" s="81"/>
      <c r="C123" s="84" t="s">
        <v>17</v>
      </c>
      <c r="D123" s="79"/>
      <c r="E123" s="53"/>
    </row>
    <row r="124" spans="1:8" s="54" customFormat="1" ht="18.600000000000001" hidden="1" customHeight="1" x14ac:dyDescent="0.25">
      <c r="A124" s="50"/>
      <c r="B124" s="81"/>
      <c r="C124" s="84" t="s">
        <v>2</v>
      </c>
      <c r="D124" s="79"/>
      <c r="E124" s="53"/>
    </row>
    <row r="125" spans="1:8" s="54" customFormat="1" ht="18.600000000000001" hidden="1" customHeight="1" x14ac:dyDescent="0.25">
      <c r="A125" s="50"/>
      <c r="B125" s="81"/>
      <c r="C125" s="84" t="s">
        <v>99</v>
      </c>
      <c r="D125" s="79"/>
      <c r="E125" s="53"/>
    </row>
    <row r="126" spans="1:8" s="54" customFormat="1" ht="18.600000000000001" hidden="1" customHeight="1" x14ac:dyDescent="0.25">
      <c r="A126" s="50"/>
      <c r="B126" s="81"/>
      <c r="C126" s="84" t="s">
        <v>16</v>
      </c>
      <c r="D126" s="79"/>
      <c r="E126" s="53"/>
    </row>
    <row r="127" spans="1:8" s="54" customFormat="1" ht="18.600000000000001" hidden="1" customHeight="1" x14ac:dyDescent="0.25">
      <c r="A127" s="50"/>
      <c r="B127" s="81"/>
      <c r="C127" s="84" t="s">
        <v>78</v>
      </c>
      <c r="D127" s="79"/>
      <c r="E127" s="53"/>
    </row>
    <row r="128" spans="1:8" s="54" customFormat="1" ht="18.600000000000001" hidden="1" customHeight="1" x14ac:dyDescent="0.25">
      <c r="A128" s="50"/>
      <c r="B128" s="81"/>
      <c r="C128" s="84" t="s">
        <v>101</v>
      </c>
      <c r="D128" s="79"/>
      <c r="E128" s="53"/>
    </row>
    <row r="129" spans="1:5" s="54" customFormat="1" ht="18.600000000000001" hidden="1" customHeight="1" x14ac:dyDescent="0.25">
      <c r="A129" s="50"/>
      <c r="B129" s="81"/>
      <c r="C129" s="84" t="s">
        <v>88</v>
      </c>
      <c r="D129" s="79"/>
      <c r="E129" s="53"/>
    </row>
    <row r="130" spans="1:5" s="54" customFormat="1" ht="18.600000000000001" hidden="1" customHeight="1" x14ac:dyDescent="0.25">
      <c r="A130" s="50"/>
      <c r="B130" s="81"/>
      <c r="C130" s="84" t="s">
        <v>89</v>
      </c>
      <c r="D130" s="79"/>
      <c r="E130" s="53"/>
    </row>
    <row r="131" spans="1:5" s="54" customFormat="1" ht="18.600000000000001" hidden="1" customHeight="1" x14ac:dyDescent="0.25">
      <c r="A131" s="50"/>
      <c r="B131" s="81"/>
      <c r="C131" s="84" t="s">
        <v>33</v>
      </c>
      <c r="D131" s="79"/>
      <c r="E131" s="53"/>
    </row>
    <row r="132" spans="1:5" s="54" customFormat="1" ht="18.600000000000001" customHeight="1" x14ac:dyDescent="0.25">
      <c r="A132" s="50"/>
      <c r="B132" s="124" t="s">
        <v>83</v>
      </c>
      <c r="C132" s="125"/>
      <c r="D132" s="83">
        <f>D133</f>
        <v>0</v>
      </c>
      <c r="E132" s="53"/>
    </row>
    <row r="133" spans="1:5" s="54" customFormat="1" ht="18.600000000000001" hidden="1" customHeight="1" x14ac:dyDescent="0.25">
      <c r="A133" s="50"/>
      <c r="B133" s="71"/>
      <c r="C133" s="72" t="s">
        <v>98</v>
      </c>
      <c r="D133" s="69"/>
      <c r="E133" s="53"/>
    </row>
    <row r="134" spans="1:5" s="29" customFormat="1" ht="22.15" customHeight="1" x14ac:dyDescent="0.25">
      <c r="A134" s="25" t="s">
        <v>28</v>
      </c>
      <c r="B134" s="92" t="s">
        <v>119</v>
      </c>
      <c r="C134" s="97"/>
      <c r="D134" s="21">
        <v>301.95</v>
      </c>
      <c r="E134" s="28"/>
    </row>
    <row r="135" spans="1:5" s="29" customFormat="1" ht="22.15" hidden="1" customHeight="1" x14ac:dyDescent="0.25">
      <c r="A135" s="25"/>
      <c r="B135" s="92"/>
      <c r="C135" s="93"/>
      <c r="D135" s="70"/>
      <c r="E135" s="28"/>
    </row>
    <row r="136" spans="1:5" s="34" customFormat="1" ht="22.15" customHeight="1" x14ac:dyDescent="0.25">
      <c r="A136" s="74" t="s">
        <v>48</v>
      </c>
      <c r="B136" s="112" t="s">
        <v>29</v>
      </c>
      <c r="C136" s="113"/>
      <c r="D136" s="75">
        <f>SUM(D137:D184)</f>
        <v>216751.93</v>
      </c>
      <c r="E136" s="33"/>
    </row>
    <row r="137" spans="1:5" s="34" customFormat="1" ht="23.45" customHeight="1" x14ac:dyDescent="0.25">
      <c r="A137" s="119" t="s">
        <v>98</v>
      </c>
      <c r="B137" s="114" t="s">
        <v>105</v>
      </c>
      <c r="C137" s="115"/>
      <c r="D137" s="21">
        <v>6828.5</v>
      </c>
      <c r="E137" s="35"/>
    </row>
    <row r="138" spans="1:5" s="34" customFormat="1" ht="23.45" customHeight="1" x14ac:dyDescent="0.25">
      <c r="A138" s="120"/>
      <c r="B138" s="116" t="s">
        <v>106</v>
      </c>
      <c r="C138" s="115"/>
      <c r="D138" s="21">
        <v>250</v>
      </c>
      <c r="E138" s="35"/>
    </row>
    <row r="139" spans="1:5" s="34" customFormat="1" ht="23.45" customHeight="1" x14ac:dyDescent="0.25">
      <c r="A139" s="121"/>
      <c r="B139" s="85" t="s">
        <v>91</v>
      </c>
      <c r="C139" s="86"/>
      <c r="D139" s="21">
        <v>137.9</v>
      </c>
      <c r="E139" s="35"/>
    </row>
    <row r="140" spans="1:5" s="34" customFormat="1" ht="23.45" customHeight="1" x14ac:dyDescent="0.25">
      <c r="A140" s="98" t="s">
        <v>17</v>
      </c>
      <c r="B140" s="92" t="s">
        <v>118</v>
      </c>
      <c r="C140" s="97"/>
      <c r="D140" s="21">
        <v>887.33</v>
      </c>
      <c r="E140" s="35"/>
    </row>
    <row r="141" spans="1:5" s="34" customFormat="1" ht="23.45" customHeight="1" x14ac:dyDescent="0.25">
      <c r="A141" s="96"/>
      <c r="B141" s="92" t="s">
        <v>115</v>
      </c>
      <c r="C141" s="97"/>
      <c r="D141" s="21">
        <f>10537.33-887.33</f>
        <v>9650</v>
      </c>
      <c r="E141" s="35"/>
    </row>
    <row r="142" spans="1:5" s="34" customFormat="1" ht="23.45" customHeight="1" x14ac:dyDescent="0.25">
      <c r="A142" s="98" t="s">
        <v>90</v>
      </c>
      <c r="B142" s="92" t="s">
        <v>107</v>
      </c>
      <c r="C142" s="93"/>
      <c r="D142" s="21">
        <v>5222.3999999999996</v>
      </c>
      <c r="E142" s="35"/>
    </row>
    <row r="143" spans="1:5" s="34" customFormat="1" ht="23.45" customHeight="1" x14ac:dyDescent="0.25">
      <c r="A143" s="101"/>
      <c r="B143" s="117" t="s">
        <v>108</v>
      </c>
      <c r="C143" s="118"/>
      <c r="D143" s="21">
        <v>1.04</v>
      </c>
      <c r="E143" s="35"/>
    </row>
    <row r="144" spans="1:5" s="34" customFormat="1" ht="20.45" customHeight="1" x14ac:dyDescent="0.25">
      <c r="A144" s="94" t="s">
        <v>94</v>
      </c>
      <c r="B144" s="107" t="s">
        <v>100</v>
      </c>
      <c r="C144" s="108"/>
      <c r="D144" s="40">
        <v>106.8</v>
      </c>
      <c r="E144" s="35"/>
    </row>
    <row r="145" spans="1:5" s="34" customFormat="1" ht="20.45" customHeight="1" x14ac:dyDescent="0.25">
      <c r="A145" s="95"/>
      <c r="B145" s="107" t="s">
        <v>109</v>
      </c>
      <c r="C145" s="108"/>
      <c r="D145" s="40">
        <v>653.5</v>
      </c>
      <c r="E145" s="35"/>
    </row>
    <row r="146" spans="1:5" s="34" customFormat="1" ht="18.600000000000001" customHeight="1" x14ac:dyDescent="0.25">
      <c r="A146" s="95"/>
      <c r="B146" s="107" t="s">
        <v>15</v>
      </c>
      <c r="C146" s="108"/>
      <c r="D146" s="40">
        <v>120</v>
      </c>
      <c r="E146" s="35"/>
    </row>
    <row r="147" spans="1:5" s="34" customFormat="1" ht="20.45" hidden="1" customHeight="1" x14ac:dyDescent="0.25">
      <c r="A147" s="95"/>
      <c r="B147" s="107"/>
      <c r="C147" s="108"/>
      <c r="D147" s="40"/>
      <c r="E147" s="35"/>
    </row>
    <row r="148" spans="1:5" s="34" customFormat="1" ht="20.45" hidden="1" customHeight="1" x14ac:dyDescent="0.25">
      <c r="A148" s="95"/>
      <c r="B148" s="107"/>
      <c r="C148" s="108"/>
      <c r="D148" s="40"/>
      <c r="E148" s="35"/>
    </row>
    <row r="149" spans="1:5" s="34" customFormat="1" ht="20.45" hidden="1" customHeight="1" x14ac:dyDescent="0.25">
      <c r="A149" s="95"/>
      <c r="B149" s="107"/>
      <c r="C149" s="108"/>
      <c r="D149" s="40"/>
      <c r="E149" s="35"/>
    </row>
    <row r="150" spans="1:5" s="34" customFormat="1" ht="20.45" hidden="1" customHeight="1" x14ac:dyDescent="0.25">
      <c r="A150" s="95"/>
      <c r="B150" s="107"/>
      <c r="C150" s="108"/>
      <c r="D150" s="40"/>
      <c r="E150" s="35"/>
    </row>
    <row r="151" spans="1:5" s="34" customFormat="1" ht="20.45" hidden="1" customHeight="1" x14ac:dyDescent="0.25">
      <c r="A151" s="95"/>
      <c r="B151" s="107"/>
      <c r="C151" s="108"/>
      <c r="D151" s="40"/>
      <c r="E151" s="35"/>
    </row>
    <row r="152" spans="1:5" s="34" customFormat="1" ht="19.899999999999999" customHeight="1" x14ac:dyDescent="0.25">
      <c r="A152" s="111" t="s">
        <v>33</v>
      </c>
      <c r="B152" s="107" t="s">
        <v>110</v>
      </c>
      <c r="C152" s="108"/>
      <c r="D152" s="40">
        <v>1398</v>
      </c>
      <c r="E152" s="35"/>
    </row>
    <row r="153" spans="1:5" s="34" customFormat="1" ht="19.899999999999999" customHeight="1" x14ac:dyDescent="0.25">
      <c r="A153" s="111"/>
      <c r="B153" s="107" t="s">
        <v>97</v>
      </c>
      <c r="C153" s="108"/>
      <c r="D153" s="40">
        <v>650</v>
      </c>
      <c r="E153" s="35"/>
    </row>
    <row r="154" spans="1:5" s="34" customFormat="1" ht="19.899999999999999" customHeight="1" x14ac:dyDescent="0.25">
      <c r="A154" s="111"/>
      <c r="B154" s="107" t="s">
        <v>111</v>
      </c>
      <c r="C154" s="108"/>
      <c r="D154" s="40">
        <v>44693</v>
      </c>
      <c r="E154" s="35"/>
    </row>
    <row r="155" spans="1:5" s="34" customFormat="1" ht="19.899999999999999" hidden="1" customHeight="1" x14ac:dyDescent="0.25">
      <c r="A155" s="111"/>
      <c r="B155" s="107"/>
      <c r="C155" s="108"/>
      <c r="D155" s="40"/>
      <c r="E155" s="35"/>
    </row>
    <row r="156" spans="1:5" s="34" customFormat="1" ht="37.15" hidden="1" customHeight="1" x14ac:dyDescent="0.25">
      <c r="A156" s="111"/>
      <c r="B156" s="107"/>
      <c r="C156" s="108"/>
      <c r="D156" s="40"/>
      <c r="E156" s="35"/>
    </row>
    <row r="157" spans="1:5" s="34" customFormat="1" ht="26.45" hidden="1" customHeight="1" x14ac:dyDescent="0.25">
      <c r="A157" s="111"/>
      <c r="B157" s="107"/>
      <c r="C157" s="108"/>
      <c r="D157" s="40"/>
      <c r="E157" s="35"/>
    </row>
    <row r="158" spans="1:5" s="34" customFormat="1" ht="27" hidden="1" customHeight="1" x14ac:dyDescent="0.25">
      <c r="A158" s="45"/>
      <c r="B158" s="107"/>
      <c r="C158" s="108"/>
      <c r="D158" s="40"/>
      <c r="E158" s="35"/>
    </row>
    <row r="159" spans="1:5" s="34" customFormat="1" ht="27" hidden="1" customHeight="1" x14ac:dyDescent="0.25">
      <c r="A159" s="47"/>
      <c r="B159" s="107"/>
      <c r="C159" s="108"/>
      <c r="D159" s="40"/>
      <c r="E159" s="35"/>
    </row>
    <row r="160" spans="1:5" s="34" customFormat="1" ht="27" hidden="1" customHeight="1" x14ac:dyDescent="0.25">
      <c r="A160" s="109"/>
      <c r="B160" s="107"/>
      <c r="C160" s="108"/>
      <c r="D160" s="40"/>
      <c r="E160" s="35"/>
    </row>
    <row r="161" spans="1:5" s="34" customFormat="1" ht="27" hidden="1" customHeight="1" x14ac:dyDescent="0.25">
      <c r="A161" s="110"/>
      <c r="B161" s="107"/>
      <c r="C161" s="108"/>
      <c r="D161" s="40"/>
      <c r="E161" s="35"/>
    </row>
    <row r="162" spans="1:5" s="34" customFormat="1" x14ac:dyDescent="0.25">
      <c r="A162" s="94" t="s">
        <v>78</v>
      </c>
      <c r="B162" s="107" t="s">
        <v>108</v>
      </c>
      <c r="C162" s="108"/>
      <c r="D162" s="40">
        <v>1</v>
      </c>
      <c r="E162" s="35"/>
    </row>
    <row r="163" spans="1:5" s="34" customFormat="1" x14ac:dyDescent="0.25">
      <c r="A163" s="95"/>
      <c r="B163" s="107" t="s">
        <v>0</v>
      </c>
      <c r="C163" s="108"/>
      <c r="D163" s="40">
        <v>324</v>
      </c>
      <c r="E163" s="35"/>
    </row>
    <row r="164" spans="1:5" s="34" customFormat="1" x14ac:dyDescent="0.25">
      <c r="A164" s="95"/>
      <c r="B164" s="107" t="s">
        <v>41</v>
      </c>
      <c r="C164" s="108"/>
      <c r="D164" s="40">
        <f>5000+5000</f>
        <v>10000</v>
      </c>
      <c r="E164" s="35"/>
    </row>
    <row r="165" spans="1:5" s="34" customFormat="1" x14ac:dyDescent="0.25">
      <c r="A165" s="95"/>
      <c r="B165" s="107" t="s">
        <v>112</v>
      </c>
      <c r="C165" s="108"/>
      <c r="D165" s="40">
        <v>4300</v>
      </c>
      <c r="E165" s="35"/>
    </row>
    <row r="166" spans="1:5" s="34" customFormat="1" ht="27.6" customHeight="1" x14ac:dyDescent="0.25">
      <c r="A166" s="96"/>
      <c r="B166" s="99" t="s">
        <v>113</v>
      </c>
      <c r="C166" s="100"/>
      <c r="D166" s="61">
        <v>9100</v>
      </c>
      <c r="E166" s="35"/>
    </row>
    <row r="167" spans="1:5" s="34" customFormat="1" ht="36" customHeight="1" x14ac:dyDescent="0.25">
      <c r="A167" s="44" t="s">
        <v>57</v>
      </c>
      <c r="B167" s="99" t="s">
        <v>123</v>
      </c>
      <c r="C167" s="100"/>
      <c r="D167" s="61">
        <f>90035.94+19807.52</f>
        <v>109843.46</v>
      </c>
      <c r="E167" s="35"/>
    </row>
    <row r="168" spans="1:5" s="34" customFormat="1" x14ac:dyDescent="0.25">
      <c r="A168" s="44"/>
      <c r="B168" s="99" t="s">
        <v>125</v>
      </c>
      <c r="C168" s="100"/>
      <c r="D168" s="61">
        <v>300</v>
      </c>
      <c r="E168" s="35"/>
    </row>
    <row r="169" spans="1:5" s="34" customFormat="1" x14ac:dyDescent="0.25">
      <c r="A169" s="44"/>
      <c r="B169" s="99" t="s">
        <v>63</v>
      </c>
      <c r="C169" s="100"/>
      <c r="D169" s="61">
        <v>6000</v>
      </c>
      <c r="E169" s="35"/>
    </row>
    <row r="170" spans="1:5" s="34" customFormat="1" x14ac:dyDescent="0.25">
      <c r="A170" s="44"/>
      <c r="B170" s="99" t="s">
        <v>121</v>
      </c>
      <c r="C170" s="100"/>
      <c r="D170" s="61">
        <v>1200</v>
      </c>
      <c r="E170" s="35"/>
    </row>
    <row r="171" spans="1:5" s="34" customFormat="1" x14ac:dyDescent="0.25">
      <c r="A171" s="44"/>
      <c r="B171" s="99" t="s">
        <v>122</v>
      </c>
      <c r="C171" s="100"/>
      <c r="D171" s="61">
        <v>2085</v>
      </c>
      <c r="E171" s="35"/>
    </row>
    <row r="172" spans="1:5" s="34" customFormat="1" x14ac:dyDescent="0.25">
      <c r="A172" s="44"/>
      <c r="B172" s="99" t="s">
        <v>124</v>
      </c>
      <c r="C172" s="100"/>
      <c r="D172" s="61">
        <v>3000</v>
      </c>
      <c r="E172" s="35"/>
    </row>
    <row r="173" spans="1:5" s="34" customFormat="1" ht="39.6" hidden="1" customHeight="1" x14ac:dyDescent="0.25">
      <c r="A173" s="44"/>
      <c r="B173" s="99"/>
      <c r="C173" s="100"/>
      <c r="D173" s="61"/>
      <c r="E173" s="35"/>
    </row>
    <row r="174" spans="1:5" s="34" customFormat="1" ht="36.6" hidden="1" customHeight="1" x14ac:dyDescent="0.25">
      <c r="A174" s="44"/>
      <c r="B174" s="99"/>
      <c r="C174" s="100"/>
      <c r="D174" s="61"/>
      <c r="E174" s="35"/>
    </row>
    <row r="175" spans="1:5" s="34" customFormat="1" ht="28.15" hidden="1" customHeight="1" x14ac:dyDescent="0.25">
      <c r="A175" s="44"/>
      <c r="B175" s="99"/>
      <c r="C175" s="100"/>
      <c r="D175" s="61"/>
      <c r="E175" s="35"/>
    </row>
    <row r="176" spans="1:5" s="34" customFormat="1" ht="18.600000000000001" hidden="1" customHeight="1" x14ac:dyDescent="0.25">
      <c r="A176" s="44"/>
      <c r="B176" s="99"/>
      <c r="C176" s="100"/>
      <c r="D176" s="61"/>
      <c r="E176" s="35"/>
    </row>
    <row r="177" spans="1:7" s="34" customFormat="1" ht="18.600000000000001" hidden="1" customHeight="1" x14ac:dyDescent="0.25">
      <c r="A177" s="44"/>
      <c r="B177" s="99"/>
      <c r="C177" s="100"/>
      <c r="D177" s="61"/>
      <c r="E177" s="35"/>
    </row>
    <row r="178" spans="1:7" s="34" customFormat="1" ht="36.6" hidden="1" customHeight="1" x14ac:dyDescent="0.25">
      <c r="A178" s="44"/>
      <c r="B178" s="99"/>
      <c r="C178" s="100"/>
      <c r="D178" s="61"/>
      <c r="E178" s="35"/>
    </row>
    <row r="179" spans="1:7" s="34" customFormat="1" ht="36.6" hidden="1" customHeight="1" x14ac:dyDescent="0.25">
      <c r="A179" s="44"/>
      <c r="B179" s="99"/>
      <c r="C179" s="100"/>
      <c r="D179" s="61"/>
      <c r="E179" s="35"/>
    </row>
    <row r="180" spans="1:7" s="34" customFormat="1" ht="37.15" hidden="1" customHeight="1" x14ac:dyDescent="0.25">
      <c r="A180" s="44"/>
      <c r="B180" s="99"/>
      <c r="C180" s="100"/>
      <c r="D180" s="61"/>
      <c r="E180" s="35"/>
    </row>
    <row r="181" spans="1:7" s="34" customFormat="1" ht="37.15" hidden="1" customHeight="1" x14ac:dyDescent="0.25">
      <c r="A181" s="44"/>
      <c r="B181" s="99"/>
      <c r="C181" s="100"/>
      <c r="D181" s="61"/>
      <c r="E181" s="35"/>
    </row>
    <row r="182" spans="1:7" s="34" customFormat="1" ht="37.15" hidden="1" customHeight="1" x14ac:dyDescent="0.25">
      <c r="A182" s="44"/>
      <c r="B182" s="99"/>
      <c r="C182" s="100"/>
      <c r="D182" s="61"/>
      <c r="E182" s="35"/>
    </row>
    <row r="183" spans="1:7" s="34" customFormat="1" ht="39" hidden="1" customHeight="1" x14ac:dyDescent="0.25">
      <c r="A183" s="44"/>
      <c r="B183" s="99"/>
      <c r="C183" s="100"/>
      <c r="D183" s="61"/>
      <c r="E183" s="35"/>
    </row>
    <row r="184" spans="1:7" s="34" customFormat="1" ht="19.899999999999999" hidden="1" customHeight="1" x14ac:dyDescent="0.25">
      <c r="A184" s="44"/>
      <c r="B184" s="99"/>
      <c r="C184" s="100"/>
      <c r="D184" s="61"/>
      <c r="E184" s="35"/>
    </row>
    <row r="185" spans="1:7" s="34" customFormat="1" ht="37.15" hidden="1" customHeight="1" x14ac:dyDescent="0.25">
      <c r="A185" s="44"/>
      <c r="B185" s="99"/>
      <c r="C185" s="104"/>
      <c r="D185" s="61"/>
      <c r="E185" s="35"/>
    </row>
    <row r="186" spans="1:7" s="34" customFormat="1" ht="20.25" hidden="1" customHeight="1" x14ac:dyDescent="0.25">
      <c r="A186" s="44"/>
      <c r="B186" s="105"/>
      <c r="C186" s="106"/>
      <c r="D186" s="61"/>
      <c r="E186" s="35"/>
    </row>
    <row r="187" spans="1:7" s="34" customFormat="1" ht="21" customHeight="1" x14ac:dyDescent="0.25">
      <c r="A187" s="23"/>
      <c r="B187" s="90" t="s">
        <v>45</v>
      </c>
      <c r="C187" s="91"/>
      <c r="D187" s="56">
        <f>D10+D136</f>
        <v>786353.55</v>
      </c>
      <c r="E187" s="35"/>
      <c r="F187" s="36"/>
      <c r="G187" s="36"/>
    </row>
    <row r="188" spans="1:7" s="34" customFormat="1" ht="21" customHeight="1" x14ac:dyDescent="0.25">
      <c r="A188" s="23"/>
      <c r="B188" s="90" t="s">
        <v>30</v>
      </c>
      <c r="C188" s="91"/>
      <c r="D188" s="76">
        <f>SUM(D189:D192)</f>
        <v>0</v>
      </c>
      <c r="E188" s="35"/>
    </row>
    <row r="189" spans="1:7" s="34" customFormat="1" ht="17.45" customHeight="1" x14ac:dyDescent="0.25">
      <c r="A189" s="23" t="s">
        <v>79</v>
      </c>
      <c r="B189" s="88"/>
      <c r="C189" s="89"/>
      <c r="D189" s="78"/>
      <c r="E189" s="35"/>
    </row>
    <row r="190" spans="1:7" s="34" customFormat="1" ht="17.45" hidden="1" customHeight="1" x14ac:dyDescent="0.25">
      <c r="A190" s="23"/>
      <c r="B190" s="88"/>
      <c r="C190" s="89"/>
      <c r="D190" s="78"/>
      <c r="E190" s="35"/>
    </row>
    <row r="191" spans="1:7" s="34" customFormat="1" ht="17.45" hidden="1" customHeight="1" x14ac:dyDescent="0.25">
      <c r="A191" s="23"/>
      <c r="B191" s="88"/>
      <c r="C191" s="89"/>
      <c r="D191" s="78"/>
      <c r="E191" s="35"/>
    </row>
    <row r="192" spans="1:7" s="34" customFormat="1" ht="17.45" hidden="1" customHeight="1" x14ac:dyDescent="0.25">
      <c r="A192" s="23"/>
      <c r="B192" s="88"/>
      <c r="C192" s="89"/>
      <c r="D192" s="78"/>
      <c r="E192" s="35"/>
    </row>
    <row r="193" spans="1:9" s="34" customFormat="1" ht="24.6" customHeight="1" x14ac:dyDescent="0.25">
      <c r="A193" s="23"/>
      <c r="B193" s="90" t="s">
        <v>31</v>
      </c>
      <c r="C193" s="91"/>
      <c r="D193" s="56">
        <f>D187+D188</f>
        <v>786353.55</v>
      </c>
      <c r="E193" s="22"/>
      <c r="F193" s="36"/>
    </row>
    <row r="194" spans="1:9" ht="21.6" customHeight="1" x14ac:dyDescent="0.25">
      <c r="A194" s="24"/>
      <c r="B194" s="90" t="s">
        <v>35</v>
      </c>
      <c r="C194" s="91"/>
      <c r="D194" s="28">
        <f>SUM(D195:D198)</f>
        <v>218100.8</v>
      </c>
    </row>
    <row r="195" spans="1:9" s="38" customFormat="1" ht="27.6" customHeight="1" x14ac:dyDescent="0.25">
      <c r="A195" s="98" t="s">
        <v>34</v>
      </c>
      <c r="B195" s="102" t="s">
        <v>116</v>
      </c>
      <c r="C195" s="102"/>
      <c r="D195" s="46">
        <v>78360</v>
      </c>
      <c r="F195" s="26"/>
      <c r="G195" s="26"/>
      <c r="H195" s="26"/>
      <c r="I195" s="26"/>
    </row>
    <row r="196" spans="1:9" s="38" customFormat="1" ht="20.45" hidden="1" customHeight="1" x14ac:dyDescent="0.25">
      <c r="A196" s="101"/>
      <c r="B196" s="103"/>
      <c r="C196" s="103"/>
      <c r="D196" s="37"/>
      <c r="F196" s="26"/>
      <c r="G196" s="26"/>
      <c r="H196" s="26"/>
      <c r="I196" s="26"/>
    </row>
    <row r="197" spans="1:9" s="38" customFormat="1" ht="40.5" customHeight="1" x14ac:dyDescent="0.25">
      <c r="A197" s="42" t="s">
        <v>43</v>
      </c>
      <c r="B197" s="92" t="s">
        <v>117</v>
      </c>
      <c r="C197" s="93"/>
      <c r="D197" s="37">
        <v>82900</v>
      </c>
      <c r="F197" s="26"/>
      <c r="G197" s="26"/>
      <c r="H197" s="26"/>
      <c r="I197" s="26"/>
    </row>
    <row r="198" spans="1:9" ht="33" customHeight="1" x14ac:dyDescent="0.25">
      <c r="A198" s="23" t="s">
        <v>42</v>
      </c>
      <c r="B198" s="88" t="s">
        <v>44</v>
      </c>
      <c r="C198" s="89"/>
      <c r="D198" s="37">
        <v>56840.800000000003</v>
      </c>
    </row>
  </sheetData>
  <mergeCells count="95">
    <mergeCell ref="A6:C6"/>
    <mergeCell ref="A7:C7"/>
    <mergeCell ref="A1:E1"/>
    <mergeCell ref="A2:D2"/>
    <mergeCell ref="A4:C4"/>
    <mergeCell ref="A5:C5"/>
    <mergeCell ref="B37:C37"/>
    <mergeCell ref="B38:C38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140:C140"/>
    <mergeCell ref="B57:C57"/>
    <mergeCell ref="B78:C78"/>
    <mergeCell ref="B96:C96"/>
    <mergeCell ref="B114:C114"/>
    <mergeCell ref="B132:C132"/>
    <mergeCell ref="B134:C134"/>
    <mergeCell ref="B135:C135"/>
    <mergeCell ref="B136:C136"/>
    <mergeCell ref="B137:C137"/>
    <mergeCell ref="B138:C138"/>
    <mergeCell ref="A142:A143"/>
    <mergeCell ref="B142:C142"/>
    <mergeCell ref="B143:C143"/>
    <mergeCell ref="A137:A139"/>
    <mergeCell ref="A144:A151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A152:A157"/>
    <mergeCell ref="B152:C152"/>
    <mergeCell ref="B153:C153"/>
    <mergeCell ref="B154:C154"/>
    <mergeCell ref="B155:C155"/>
    <mergeCell ref="B156:C156"/>
    <mergeCell ref="B157:C157"/>
    <mergeCell ref="B167:C167"/>
    <mergeCell ref="B168:C168"/>
    <mergeCell ref="A160:A161"/>
    <mergeCell ref="B160:C160"/>
    <mergeCell ref="B161:C161"/>
    <mergeCell ref="B162:C162"/>
    <mergeCell ref="B177:C177"/>
    <mergeCell ref="B178:C178"/>
    <mergeCell ref="B170:C170"/>
    <mergeCell ref="B171:C171"/>
    <mergeCell ref="B158:C158"/>
    <mergeCell ref="B159:C159"/>
    <mergeCell ref="B163:C163"/>
    <mergeCell ref="B164:C164"/>
    <mergeCell ref="B165:C165"/>
    <mergeCell ref="B166:C166"/>
    <mergeCell ref="B187:C187"/>
    <mergeCell ref="B193:C193"/>
    <mergeCell ref="B194:C194"/>
    <mergeCell ref="B182:C182"/>
    <mergeCell ref="B183:C183"/>
    <mergeCell ref="B172:C172"/>
    <mergeCell ref="B173:C173"/>
    <mergeCell ref="B174:C174"/>
    <mergeCell ref="B175:C175"/>
    <mergeCell ref="B176:C176"/>
    <mergeCell ref="B141:C141"/>
    <mergeCell ref="A140:A141"/>
    <mergeCell ref="B190:C190"/>
    <mergeCell ref="B191:C191"/>
    <mergeCell ref="B179:C179"/>
    <mergeCell ref="B180:C180"/>
    <mergeCell ref="B181:C181"/>
    <mergeCell ref="B169:C169"/>
    <mergeCell ref="B184:C184"/>
    <mergeCell ref="B185:C185"/>
    <mergeCell ref="B198:C198"/>
    <mergeCell ref="B188:C188"/>
    <mergeCell ref="B189:C189"/>
    <mergeCell ref="B197:C197"/>
    <mergeCell ref="B192:C192"/>
    <mergeCell ref="A162:A166"/>
    <mergeCell ref="A195:A196"/>
    <mergeCell ref="B195:C195"/>
    <mergeCell ref="B196:C196"/>
    <mergeCell ref="B186:C186"/>
  </mergeCells>
  <phoneticPr fontId="2" type="noConversion"/>
  <printOptions horizontalCentered="1"/>
  <pageMargins left="0.55118110236220474" right="0.19685039370078741" top="0.43307086614173229" bottom="0.39370078740157483" header="0.31496062992125984" footer="0.2362204724409449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06.12.2019</vt:lpstr>
      <vt:lpstr>'06.12.2019'!Область_печати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2019-12-06T09:07:22Z</cp:lastPrinted>
  <dcterms:created xsi:type="dcterms:W3CDTF">2015-05-15T06:08:32Z</dcterms:created>
  <dcterms:modified xsi:type="dcterms:W3CDTF">2019-12-09T09:28:01Z</dcterms:modified>
</cp:coreProperties>
</file>