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іністратор\Desktop\На сайт\"/>
    </mc:Choice>
  </mc:AlternateContent>
  <bookViews>
    <workbookView xWindow="0" yWindow="0" windowWidth="21570" windowHeight="7455" tabRatio="895" firstSheet="1" activeTab="1"/>
  </bookViews>
  <sheets>
    <sheet name="26.01.2018 " sheetId="145" state="hidden" r:id="rId1"/>
    <sheet name="01.04.2020" sheetId="604" r:id="rId2"/>
  </sheets>
  <definedNames>
    <definedName name="_xlnm.Print_Area" localSheetId="1">'01.04.2020'!$A$1:$D$169</definedName>
    <definedName name="_xlnm.Print_Area" localSheetId="0">'26.01.2018 '!$A$1:$D$54</definedName>
  </definedNames>
  <calcPr calcId="162913"/>
</workbook>
</file>

<file path=xl/calcChain.xml><?xml version="1.0" encoding="utf-8"?>
<calcChain xmlns="http://schemas.openxmlformats.org/spreadsheetml/2006/main">
  <c r="D168" i="604" l="1"/>
  <c r="D152" i="604"/>
  <c r="D144" i="604"/>
  <c r="D138" i="604"/>
  <c r="D120" i="604"/>
  <c r="D102" i="604"/>
  <c r="D83" i="604"/>
  <c r="D62" i="604"/>
  <c r="D42" i="604" s="1"/>
  <c r="D43" i="604"/>
  <c r="D36" i="604"/>
  <c r="D30" i="604"/>
  <c r="D11" i="604"/>
  <c r="D4" i="604"/>
  <c r="C51" i="145"/>
  <c r="C36" i="145" s="1"/>
  <c r="C34" i="145"/>
  <c r="C16" i="145"/>
  <c r="C13" i="145"/>
  <c r="C33" i="145" s="1"/>
  <c r="D10" i="604" l="1"/>
  <c r="D150" i="604" s="1"/>
  <c r="D167" i="604" s="1"/>
</calcChain>
</file>

<file path=xl/comments1.xml><?xml version="1.0" encoding="utf-8"?>
<comments xmlns="http://schemas.openxmlformats.org/spreadsheetml/2006/main">
  <authors>
    <author>Finvid3</author>
  </authors>
  <commentList>
    <comment ref="A160" authorId="0" shapeId="0">
      <text>
        <r>
          <rPr>
            <b/>
            <sz val="9"/>
            <color indexed="81"/>
            <rFont val="Tahoma"/>
            <family val="2"/>
            <charset val="204"/>
          </rPr>
          <t>Finvid3: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<sst xmlns="http://schemas.openxmlformats.org/spreadsheetml/2006/main" count="207" uniqueCount="99">
  <si>
    <t>Управління майна та земельних відносин</t>
  </si>
  <si>
    <t xml:space="preserve">в т.ч. водопостачання  </t>
  </si>
  <si>
    <t xml:space="preserve">в т.ч. електропостачання  </t>
  </si>
  <si>
    <t>Захищені статті всього:</t>
  </si>
  <si>
    <t xml:space="preserve">Поточні видатки, в т.ч.: </t>
  </si>
  <si>
    <t>теплопостачання</t>
  </si>
  <si>
    <t>електропостачання</t>
  </si>
  <si>
    <t>водопостачання</t>
  </si>
  <si>
    <t xml:space="preserve">Харчування </t>
  </si>
  <si>
    <t>ДНЗ</t>
  </si>
  <si>
    <t>Медикаменти</t>
  </si>
  <si>
    <t>природний газ</t>
  </si>
  <si>
    <t>УЖКГ та Б</t>
  </si>
  <si>
    <t>Спеціальний фонд</t>
  </si>
  <si>
    <t>Виконком</t>
  </si>
  <si>
    <t>Пологовий будинок</t>
  </si>
  <si>
    <t>Бюджет.розвитку</t>
  </si>
  <si>
    <t>тверде паливо</t>
  </si>
  <si>
    <t>надходження міжбюджетних трансфертів (субвенцій )</t>
  </si>
  <si>
    <t>УСЗН</t>
  </si>
  <si>
    <t xml:space="preserve">Разом загальний фонд </t>
  </si>
  <si>
    <t>Зарплата</t>
  </si>
  <si>
    <t>Разом з.ф.</t>
  </si>
  <si>
    <t>Установа</t>
  </si>
  <si>
    <t>Направлення коштів</t>
  </si>
  <si>
    <t>Сума, грн.</t>
  </si>
  <si>
    <t>Енергоносії</t>
  </si>
  <si>
    <t xml:space="preserve"> </t>
  </si>
  <si>
    <t>Зал. З.Ф.</t>
  </si>
  <si>
    <t>Субвенція з ДБ МБ  реконстр.нежитл.прим. на 1 поверсі Ніжинської ЗОШ 1-2 ст.№ 14 під лікарську амбулаторію сім.мед.по вул.Шекерогринівська 52-А</t>
  </si>
  <si>
    <t>Субвенція з ДБ МБ  тех.нагл. за реконстр.нежит. прим.на 1 поверсі ЗОШ 1-2 ст. № 145 під лікарську амбулаторію сім.мед.по вул.Шекерогринівська</t>
  </si>
  <si>
    <t>Молодіжний центр</t>
  </si>
  <si>
    <t>Територіальний центр</t>
  </si>
  <si>
    <t>КП"ГВКБ" тех.нагл.кап.рем. зам.вікон ж/б по вул.Шевченка 101 п.3</t>
  </si>
  <si>
    <t>КП"СЕЗ" - кап.зам.вхід.дверей в ж/б по вул. Корчагіна 3 п.2</t>
  </si>
  <si>
    <t>ФОП "Ровенчин" - виг.памятника борцям за незалежність</t>
  </si>
  <si>
    <t>КП"СЕЗ" - кап.зам.вхід.дверей в ж/б по вул.Б.Хмельницького 1 п.2</t>
  </si>
  <si>
    <t>"Відділ Архітектури" - поповнення статуного фонду .Рішення 28 сесії від 29.08.17р.</t>
  </si>
  <si>
    <t>Капітальний ремонт блоку В</t>
  </si>
  <si>
    <t>Технічний нагляд по капітальному ремонту блоку В</t>
  </si>
  <si>
    <t>ТОВ ВКФ"Гарант - В" експертна грошова оцінка земельної ділянки по вул.Носівський Шлях ,54-Є</t>
  </si>
  <si>
    <t>ДП  " Чернігівський науково-дослідний проект інститут (проведення грунтов.обстежень тереторії міста, виготовленя картограми</t>
  </si>
  <si>
    <t>Придбання квартири рішення виконкому № 333 від 14.12.2017р.</t>
  </si>
  <si>
    <t>Бюджет розвитку</t>
  </si>
  <si>
    <t>відправка кореспонденції</t>
  </si>
  <si>
    <t>відрядні</t>
  </si>
  <si>
    <t>Культура</t>
  </si>
  <si>
    <t>УПСЗН</t>
  </si>
  <si>
    <t xml:space="preserve">Заявки на фінансування на 26.01.2018року  </t>
  </si>
  <si>
    <t>Реабіл. центр</t>
  </si>
  <si>
    <t>Терітор. центр</t>
  </si>
  <si>
    <t>вивіз ТПВ</t>
  </si>
  <si>
    <t>за ІІ половину січня</t>
  </si>
  <si>
    <t>Полог. буд.</t>
  </si>
  <si>
    <t>податок за використання води</t>
  </si>
  <si>
    <t>Стаття видатків</t>
  </si>
  <si>
    <t>Захищені статті всього, в тому числі:</t>
  </si>
  <si>
    <t>Заробітна плата</t>
  </si>
  <si>
    <t>Соціальні виплати</t>
  </si>
  <si>
    <t xml:space="preserve">Інші поточні видатки всього, в тому числі: </t>
  </si>
  <si>
    <t>Спеціальний фонд (капітальні та інші видатки)</t>
  </si>
  <si>
    <t>Разом загальний і спеціальний фонди</t>
  </si>
  <si>
    <t>ЦСССДМ</t>
  </si>
  <si>
    <t>Фінансове управління</t>
  </si>
  <si>
    <t>Перерахування субвенцій</t>
  </si>
  <si>
    <t>надходження податків і зборів  по загальному фонду бюджету</t>
  </si>
  <si>
    <t xml:space="preserve">надходження податків і зборів по спеціальному фонду бюджету </t>
  </si>
  <si>
    <t>ЦМЛ</t>
  </si>
  <si>
    <t>Освіта</t>
  </si>
  <si>
    <t>Реабілітаційний центр</t>
  </si>
  <si>
    <t>Спорт для всіх</t>
  </si>
  <si>
    <t>РАЗОМ</t>
  </si>
  <si>
    <t>Центр реабілітації "Віра"</t>
  </si>
  <si>
    <t>Відділ спорту</t>
  </si>
  <si>
    <t>Направлення коштів на видатки  бюджету пооб’єктно</t>
  </si>
  <si>
    <t>в т.ч. газ</t>
  </si>
  <si>
    <t>в т.ч. вивіз сміття</t>
  </si>
  <si>
    <t xml:space="preserve">в т.ч. теплопостачання </t>
  </si>
  <si>
    <t>виконком</t>
  </si>
  <si>
    <t>ЦПМСД</t>
  </si>
  <si>
    <t>Стомат.поліклініка</t>
  </si>
  <si>
    <t>КДЮСШ "Спартак"</t>
  </si>
  <si>
    <t>УЖКГтаБ</t>
  </si>
  <si>
    <t xml:space="preserve">Освіта ДНЗ </t>
  </si>
  <si>
    <t>Освіта ЗОШ</t>
  </si>
  <si>
    <t>ДП"Водземпроект"топографічна зйомка та інжен. виш.роб.по буд.фіз.-озд.компл.з бас.вул.незалежності ,22</t>
  </si>
  <si>
    <t>КП"ГВКБ" тех.нагл.кап.рем. зам.вхід. двер. в ж/б по вул.Шевченка 101 п.3</t>
  </si>
  <si>
    <t>Співфінансування субвенції  реконстр.нежитл.прим. на 1 поверсі Ніжинської ЗОШ 1-2 ст.№ 14 під лікарську амбулаторію сім.мед.по вул.Шекерогринівська 52-А</t>
  </si>
  <si>
    <t>в т.ч. оплата енергосервісу</t>
  </si>
  <si>
    <t>освіта</t>
  </si>
  <si>
    <t xml:space="preserve">Освіта </t>
  </si>
  <si>
    <t>стоматполіклініка</t>
  </si>
  <si>
    <t>УСЗН, в т.ч. громад. роботи (6708,22)</t>
  </si>
  <si>
    <t>Фінансування видатків міського бюджету за 01.04.2020 року  пооб’єктно</t>
  </si>
  <si>
    <t>Надходження коштів на рахунки міського бюджету 01.04.2020 р., в т.ч.:</t>
  </si>
  <si>
    <t>Послуги інтернет / Програма інформатизації</t>
  </si>
  <si>
    <t xml:space="preserve">розпорядження  №165,166 від 01.04.2020 р. </t>
  </si>
  <si>
    <t>Заробітна звільненим виконкому, відпускні фін.управлінню</t>
  </si>
  <si>
    <t>придбання персонального комп’ютера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</si>
</sst>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5" formatCode="_-* #,##0.00_р_._-;\-* #,##0.00_р_._-;_-* &quot;-&quot;??_р_._-;_-@_-"/>
  </numFmts>
  <fonts count="31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color indexed="40"/>
      <name val="Times New Roman"/>
      <family val="1"/>
      <charset val="204"/>
    </font>
    <font>
      <sz val="12"/>
      <color indexed="40"/>
      <name val="Times New Roman"/>
      <family val="1"/>
      <charset val="204"/>
    </font>
    <font>
      <b/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5"/>
      <color indexed="40"/>
      <name val="Times New Roman"/>
      <family val="1"/>
      <charset val="204"/>
    </font>
    <font>
      <sz val="15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rgb="FF00B0F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95" fontId="1" fillId="0" borderId="0" applyFont="0" applyFill="0" applyBorder="0" applyAlignment="0" applyProtection="0"/>
  </cellStyleXfs>
  <cellXfs count="126">
    <xf numFmtId="0" fontId="0" fillId="0" borderId="0" xfId="0"/>
    <xf numFmtId="0" fontId="3" fillId="0" borderId="1" xfId="0" applyFont="1" applyFill="1" applyBorder="1" applyAlignment="1">
      <alignment vertical="justify" wrapText="1"/>
    </xf>
    <xf numFmtId="4" fontId="3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justify" wrapText="1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vertical="justify"/>
    </xf>
    <xf numFmtId="4" fontId="4" fillId="0" borderId="0" xfId="0" applyNumberFormat="1" applyFont="1" applyFill="1"/>
    <xf numFmtId="4" fontId="3" fillId="0" borderId="1" xfId="0" applyNumberFormat="1" applyFont="1" applyFill="1" applyBorder="1" applyAlignment="1">
      <alignment horizontal="center"/>
    </xf>
    <xf numFmtId="0" fontId="3" fillId="0" borderId="0" xfId="0" applyFont="1" applyFill="1"/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justify" wrapText="1"/>
    </xf>
    <xf numFmtId="4" fontId="5" fillId="0" borderId="0" xfId="0" applyNumberFormat="1" applyFont="1" applyFill="1"/>
    <xf numFmtId="195" fontId="5" fillId="0" borderId="1" xfId="1" applyFont="1" applyFill="1" applyBorder="1" applyAlignment="1">
      <alignment horizontal="center" vertical="center"/>
    </xf>
    <xf numFmtId="195" fontId="6" fillId="0" borderId="1" xfId="1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195" fontId="4" fillId="0" borderId="1" xfId="1" applyFont="1" applyFill="1" applyBorder="1" applyAlignment="1">
      <alignment horizontal="center" vertical="center"/>
    </xf>
    <xf numFmtId="0" fontId="5" fillId="0" borderId="1" xfId="0" applyFont="1" applyFill="1" applyBorder="1"/>
    <xf numFmtId="195" fontId="7" fillId="0" borderId="1" xfId="1" applyFont="1" applyFill="1" applyBorder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vertical="center" wrapText="1"/>
    </xf>
    <xf numFmtId="4" fontId="4" fillId="0" borderId="0" xfId="0" applyNumberFormat="1" applyFont="1" applyFill="1" applyAlignment="1">
      <alignment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5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0" xfId="0" applyNumberFormat="1" applyFont="1" applyFill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4" fontId="11" fillId="0" borderId="0" xfId="0" applyNumberFormat="1" applyFont="1" applyFill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4" fontId="26" fillId="0" borderId="1" xfId="1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4" fontId="16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4" fontId="21" fillId="0" borderId="1" xfId="1" applyNumberFormat="1" applyFont="1" applyFill="1" applyBorder="1" applyAlignment="1">
      <alignment horizontal="center" vertical="center" wrapText="1"/>
    </xf>
    <xf numFmtId="4" fontId="24" fillId="0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4" fontId="14" fillId="0" borderId="1" xfId="1" applyNumberFormat="1" applyFont="1" applyFill="1" applyBorder="1" applyAlignment="1">
      <alignment horizontal="center" vertical="center" wrapText="1"/>
    </xf>
    <xf numFmtId="4" fontId="19" fillId="0" borderId="1" xfId="1" applyNumberFormat="1" applyFont="1" applyFill="1" applyBorder="1" applyAlignment="1">
      <alignment horizontal="center" vertical="center" wrapText="1"/>
    </xf>
    <xf numFmtId="4" fontId="8" fillId="0" borderId="1" xfId="1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7" fillId="0" borderId="1" xfId="1" applyNumberFormat="1" applyFont="1" applyFill="1" applyBorder="1" applyAlignment="1">
      <alignment horizontal="center" vertical="center" wrapText="1"/>
    </xf>
    <xf numFmtId="4" fontId="20" fillId="0" borderId="1" xfId="1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horizontal="center" vertical="center" wrapText="1"/>
    </xf>
    <xf numFmtId="0" fontId="3" fillId="5" borderId="1" xfId="0" applyFont="1" applyFill="1" applyBorder="1" applyAlignment="1">
      <alignment vertical="center" wrapText="1"/>
    </xf>
    <xf numFmtId="4" fontId="5" fillId="5" borderId="3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4" fontId="5" fillId="3" borderId="3" xfId="0" applyNumberFormat="1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 wrapText="1"/>
    </xf>
    <xf numFmtId="4" fontId="4" fillId="3" borderId="2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3" fillId="0" borderId="0" xfId="0" applyFont="1" applyFill="1" applyAlignment="1">
      <alignment horizontal="center"/>
    </xf>
    <xf numFmtId="0" fontId="5" fillId="3" borderId="5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25" fillId="0" borderId="5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13" fillId="3" borderId="5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view="pageBreakPreview" zoomScaleNormal="100" zoomScaleSheetLayoutView="100" workbookViewId="0">
      <selection activeCell="C12" sqref="C12"/>
    </sheetView>
  </sheetViews>
  <sheetFormatPr defaultRowHeight="18.75" x14ac:dyDescent="0.3"/>
  <cols>
    <col min="1" max="1" width="21.28515625" style="5" customWidth="1"/>
    <col min="2" max="2" width="83.140625" style="5" customWidth="1"/>
    <col min="3" max="3" width="22" style="20" customWidth="1"/>
    <col min="4" max="4" width="11.28515625" style="13" customWidth="1"/>
    <col min="5" max="5" width="19.28515625" style="10" customWidth="1"/>
    <col min="6" max="16384" width="9.140625" style="10"/>
  </cols>
  <sheetData>
    <row r="1" spans="1:4" x14ac:dyDescent="0.3">
      <c r="A1" s="87" t="s">
        <v>48</v>
      </c>
      <c r="B1" s="87"/>
      <c r="C1" s="87"/>
      <c r="D1" s="87"/>
    </row>
    <row r="2" spans="1:4" x14ac:dyDescent="0.3">
      <c r="A2" s="5" t="s">
        <v>27</v>
      </c>
      <c r="C2" s="16" t="s">
        <v>28</v>
      </c>
      <c r="D2" s="6"/>
    </row>
    <row r="3" spans="1:4" s="4" customFormat="1" ht="24" customHeight="1" x14ac:dyDescent="0.3">
      <c r="A3" s="1" t="s">
        <v>23</v>
      </c>
      <c r="B3" s="1" t="s">
        <v>24</v>
      </c>
      <c r="C3" s="9" t="s">
        <v>25</v>
      </c>
      <c r="D3" s="7"/>
    </row>
    <row r="4" spans="1:4" s="4" customFormat="1" ht="24" customHeight="1" x14ac:dyDescent="0.3">
      <c r="A4" s="1" t="s">
        <v>21</v>
      </c>
      <c r="B4" s="3" t="s">
        <v>52</v>
      </c>
      <c r="C4" s="14">
        <v>104512.17</v>
      </c>
      <c r="D4" s="7"/>
    </row>
    <row r="5" spans="1:4" s="4" customFormat="1" ht="21.4" customHeight="1" x14ac:dyDescent="0.3">
      <c r="A5" s="1" t="s">
        <v>8</v>
      </c>
      <c r="B5" s="3" t="s">
        <v>9</v>
      </c>
      <c r="C5" s="14">
        <v>18123.900000000001</v>
      </c>
      <c r="D5" s="7"/>
    </row>
    <row r="6" spans="1:4" s="4" customFormat="1" ht="21.4" customHeight="1" x14ac:dyDescent="0.3">
      <c r="A6" s="1"/>
      <c r="B6" s="3" t="s">
        <v>49</v>
      </c>
      <c r="C6" s="14">
        <v>2262.4299999999998</v>
      </c>
      <c r="D6" s="7"/>
    </row>
    <row r="7" spans="1:4" s="4" customFormat="1" ht="21.4" customHeight="1" x14ac:dyDescent="0.3">
      <c r="A7" s="1" t="s">
        <v>10</v>
      </c>
      <c r="B7" s="3"/>
      <c r="C7" s="14"/>
      <c r="D7" s="7"/>
    </row>
    <row r="8" spans="1:4" s="4" customFormat="1" ht="22.9" customHeight="1" x14ac:dyDescent="0.3">
      <c r="A8" s="1" t="s">
        <v>26</v>
      </c>
      <c r="B8" s="3" t="s">
        <v>5</v>
      </c>
      <c r="C8" s="14">
        <v>1362.13</v>
      </c>
      <c r="D8" s="7"/>
    </row>
    <row r="9" spans="1:4" s="4" customFormat="1" ht="21.4" customHeight="1" x14ac:dyDescent="0.3">
      <c r="B9" s="3" t="s">
        <v>7</v>
      </c>
      <c r="C9" s="14">
        <v>50387.14</v>
      </c>
      <c r="D9" s="7"/>
    </row>
    <row r="10" spans="1:4" s="4" customFormat="1" ht="21.4" customHeight="1" x14ac:dyDescent="0.3">
      <c r="A10" s="1"/>
      <c r="B10" s="3" t="s">
        <v>6</v>
      </c>
      <c r="C10" s="15"/>
      <c r="D10" s="7"/>
    </row>
    <row r="11" spans="1:4" s="4" customFormat="1" ht="21.4" customHeight="1" x14ac:dyDescent="0.3">
      <c r="A11" s="1"/>
      <c r="B11" s="3" t="s">
        <v>11</v>
      </c>
      <c r="C11" s="15">
        <v>3893.88</v>
      </c>
      <c r="D11" s="7"/>
    </row>
    <row r="12" spans="1:4" s="4" customFormat="1" ht="21.4" customHeight="1" x14ac:dyDescent="0.3">
      <c r="A12" s="1"/>
      <c r="B12" s="3" t="s">
        <v>17</v>
      </c>
      <c r="C12" s="15"/>
      <c r="D12" s="7"/>
    </row>
    <row r="13" spans="1:4" s="8" customFormat="1" ht="21.95" customHeight="1" x14ac:dyDescent="0.3">
      <c r="A13" s="1"/>
      <c r="B13" s="1" t="s">
        <v>3</v>
      </c>
      <c r="C13" s="17">
        <f>SUM(C4:C12)</f>
        <v>180541.65000000002</v>
      </c>
      <c r="D13" s="2"/>
    </row>
    <row r="14" spans="1:4" s="8" customFormat="1" ht="21.6" hidden="1" customHeight="1" x14ac:dyDescent="0.3">
      <c r="A14" s="1"/>
      <c r="B14" s="1"/>
      <c r="C14" s="17"/>
      <c r="D14" s="2"/>
    </row>
    <row r="15" spans="1:4" s="8" customFormat="1" ht="15.95" hidden="1" customHeight="1" x14ac:dyDescent="0.3">
      <c r="A15" s="1"/>
      <c r="B15" s="1"/>
      <c r="C15" s="17"/>
      <c r="D15" s="2" t="s">
        <v>27</v>
      </c>
    </row>
    <row r="16" spans="1:4" s="8" customFormat="1" ht="21.95" customHeight="1" x14ac:dyDescent="0.3">
      <c r="A16" s="1"/>
      <c r="B16" s="1" t="s">
        <v>4</v>
      </c>
      <c r="C16" s="17">
        <f>SUM(C17:C32)</f>
        <v>2240.83</v>
      </c>
      <c r="D16" s="2"/>
    </row>
    <row r="17" spans="1:4" s="8" customFormat="1" ht="21.95" customHeight="1" x14ac:dyDescent="0.3">
      <c r="A17" s="1" t="s">
        <v>14</v>
      </c>
      <c r="B17" s="3" t="s">
        <v>44</v>
      </c>
      <c r="C17" s="15">
        <v>94.8</v>
      </c>
      <c r="D17" s="2"/>
    </row>
    <row r="18" spans="1:4" s="8" customFormat="1" ht="21.95" customHeight="1" x14ac:dyDescent="0.3">
      <c r="A18" s="1"/>
      <c r="B18" s="3" t="s">
        <v>45</v>
      </c>
      <c r="C18" s="15">
        <v>491.92</v>
      </c>
      <c r="D18" s="2"/>
    </row>
    <row r="19" spans="1:4" s="8" customFormat="1" ht="19.149999999999999" customHeight="1" x14ac:dyDescent="0.3">
      <c r="A19" s="1" t="s">
        <v>50</v>
      </c>
      <c r="B19" s="3" t="s">
        <v>51</v>
      </c>
      <c r="C19" s="15">
        <v>72</v>
      </c>
      <c r="D19" s="11"/>
    </row>
    <row r="20" spans="1:4" s="8" customFormat="1" ht="19.149999999999999" customHeight="1" x14ac:dyDescent="0.3">
      <c r="A20" s="1" t="s">
        <v>46</v>
      </c>
      <c r="B20" s="3" t="s">
        <v>45</v>
      </c>
      <c r="C20" s="15">
        <v>261.32</v>
      </c>
      <c r="D20" s="11"/>
    </row>
    <row r="21" spans="1:4" s="8" customFormat="1" ht="19.149999999999999" customHeight="1" x14ac:dyDescent="0.3">
      <c r="A21" s="1" t="s">
        <v>53</v>
      </c>
      <c r="B21" s="3" t="s">
        <v>54</v>
      </c>
      <c r="C21" s="15">
        <v>1320.79</v>
      </c>
      <c r="D21" s="11"/>
    </row>
    <row r="22" spans="1:4" s="8" customFormat="1" ht="19.149999999999999" customHeight="1" x14ac:dyDescent="0.3">
      <c r="A22" s="1"/>
      <c r="B22" s="3"/>
      <c r="C22" s="15"/>
      <c r="D22" s="11"/>
    </row>
    <row r="23" spans="1:4" s="8" customFormat="1" ht="19.149999999999999" customHeight="1" x14ac:dyDescent="0.3">
      <c r="A23" s="1"/>
      <c r="B23" s="3"/>
      <c r="C23" s="15"/>
      <c r="D23" s="11"/>
    </row>
    <row r="24" spans="1:4" s="8" customFormat="1" ht="19.149999999999999" customHeight="1" x14ac:dyDescent="0.3">
      <c r="A24" s="1"/>
      <c r="B24" s="3"/>
      <c r="C24" s="15"/>
      <c r="D24" s="11"/>
    </row>
    <row r="25" spans="1:4" s="8" customFormat="1" ht="19.149999999999999" customHeight="1" x14ac:dyDescent="0.3">
      <c r="A25" s="1"/>
      <c r="B25" s="3"/>
      <c r="C25" s="15"/>
      <c r="D25" s="11"/>
    </row>
    <row r="26" spans="1:4" s="8" customFormat="1" ht="19.149999999999999" customHeight="1" x14ac:dyDescent="0.3">
      <c r="A26" s="1"/>
      <c r="B26" s="3"/>
      <c r="C26" s="15"/>
      <c r="D26" s="11"/>
    </row>
    <row r="27" spans="1:4" s="8" customFormat="1" ht="19.149999999999999" customHeight="1" x14ac:dyDescent="0.3">
      <c r="A27" s="1"/>
      <c r="B27" s="3"/>
      <c r="C27" s="15"/>
      <c r="D27" s="11"/>
    </row>
    <row r="28" spans="1:4" s="8" customFormat="1" ht="19.149999999999999" customHeight="1" x14ac:dyDescent="0.3">
      <c r="A28" s="1"/>
      <c r="B28" s="3"/>
      <c r="C28" s="15"/>
      <c r="D28" s="11"/>
    </row>
    <row r="29" spans="1:4" s="8" customFormat="1" ht="19.149999999999999" customHeight="1" x14ac:dyDescent="0.3">
      <c r="A29" s="1"/>
      <c r="B29" s="3"/>
      <c r="C29" s="15"/>
      <c r="D29" s="11"/>
    </row>
    <row r="30" spans="1:4" s="8" customFormat="1" ht="19.149999999999999" customHeight="1" x14ac:dyDescent="0.3">
      <c r="A30" s="1"/>
      <c r="B30" s="3"/>
      <c r="C30" s="15"/>
      <c r="D30" s="11"/>
    </row>
    <row r="31" spans="1:4" s="8" customFormat="1" ht="19.149999999999999" customHeight="1" x14ac:dyDescent="0.3">
      <c r="A31" s="1"/>
      <c r="B31" s="3"/>
      <c r="C31" s="15"/>
      <c r="D31" s="11"/>
    </row>
    <row r="32" spans="1:4" s="8" customFormat="1" ht="19.149999999999999" customHeight="1" x14ac:dyDescent="0.3">
      <c r="A32" s="1"/>
      <c r="B32" s="18"/>
      <c r="C32" s="15"/>
      <c r="D32" s="11"/>
    </row>
    <row r="33" spans="1:4" s="8" customFormat="1" ht="27.95" customHeight="1" x14ac:dyDescent="0.3">
      <c r="A33" s="1"/>
      <c r="B33" s="1" t="s">
        <v>22</v>
      </c>
      <c r="C33" s="17">
        <f>C13+C16</f>
        <v>182782.48</v>
      </c>
      <c r="D33" s="2"/>
    </row>
    <row r="34" spans="1:4" s="8" customFormat="1" ht="27.95" customHeight="1" x14ac:dyDescent="0.3">
      <c r="A34" s="1"/>
      <c r="B34" s="1" t="s">
        <v>13</v>
      </c>
      <c r="C34" s="17">
        <f>SUM(C35:C35)</f>
        <v>0</v>
      </c>
      <c r="D34" s="2"/>
    </row>
    <row r="35" spans="1:4" s="8" customFormat="1" ht="35.65" hidden="1" customHeight="1" x14ac:dyDescent="0.3">
      <c r="A35" s="1" t="s">
        <v>14</v>
      </c>
      <c r="B35" s="3" t="s">
        <v>41</v>
      </c>
      <c r="C35" s="15"/>
      <c r="D35" s="2"/>
    </row>
    <row r="36" spans="1:4" s="8" customFormat="1" ht="20.25" hidden="1" x14ac:dyDescent="0.3">
      <c r="A36" s="3"/>
      <c r="B36" s="12" t="s">
        <v>16</v>
      </c>
      <c r="C36" s="19">
        <f>SUM(C37:C54)</f>
        <v>0</v>
      </c>
      <c r="D36" s="2"/>
    </row>
    <row r="37" spans="1:4" s="8" customFormat="1" ht="56.25" hidden="1" x14ac:dyDescent="0.3">
      <c r="A37" s="1" t="s">
        <v>12</v>
      </c>
      <c r="B37" s="3" t="s">
        <v>30</v>
      </c>
      <c r="C37" s="15"/>
      <c r="D37" s="2"/>
    </row>
    <row r="38" spans="1:4" s="8" customFormat="1" ht="56.25" hidden="1" x14ac:dyDescent="0.3">
      <c r="A38" s="1"/>
      <c r="B38" s="3" t="s">
        <v>29</v>
      </c>
      <c r="C38" s="15"/>
      <c r="D38" s="2"/>
    </row>
    <row r="39" spans="1:4" s="8" customFormat="1" ht="56.25" hidden="1" x14ac:dyDescent="0.3">
      <c r="A39" s="1"/>
      <c r="B39" s="3" t="s">
        <v>87</v>
      </c>
      <c r="C39" s="15"/>
      <c r="D39" s="2"/>
    </row>
    <row r="40" spans="1:4" s="8" customFormat="1" ht="37.5" hidden="1" x14ac:dyDescent="0.3">
      <c r="A40" s="1"/>
      <c r="B40" s="3" t="s">
        <v>85</v>
      </c>
      <c r="C40" s="15"/>
      <c r="D40" s="2"/>
    </row>
    <row r="41" spans="1:4" s="8" customFormat="1" ht="37.5" hidden="1" x14ac:dyDescent="0.3">
      <c r="A41" s="1"/>
      <c r="B41" s="3" t="s">
        <v>86</v>
      </c>
      <c r="C41" s="15"/>
      <c r="D41" s="2"/>
    </row>
    <row r="42" spans="1:4" s="8" customFormat="1" hidden="1" x14ac:dyDescent="0.3">
      <c r="A42" s="1"/>
      <c r="B42" s="3" t="s">
        <v>33</v>
      </c>
      <c r="C42" s="15"/>
      <c r="D42" s="2"/>
    </row>
    <row r="43" spans="1:4" s="8" customFormat="1" hidden="1" x14ac:dyDescent="0.3">
      <c r="A43" s="1"/>
      <c r="B43" s="3" t="s">
        <v>34</v>
      </c>
      <c r="C43" s="15"/>
      <c r="D43" s="2"/>
    </row>
    <row r="44" spans="1:4" s="8" customFormat="1" hidden="1" x14ac:dyDescent="0.3">
      <c r="A44" s="1"/>
      <c r="B44" s="3" t="s">
        <v>36</v>
      </c>
      <c r="C44" s="15"/>
      <c r="D44" s="2"/>
    </row>
    <row r="45" spans="1:4" s="8" customFormat="1" hidden="1" x14ac:dyDescent="0.3">
      <c r="A45" s="1"/>
      <c r="B45" s="3" t="s">
        <v>35</v>
      </c>
      <c r="C45" s="15"/>
      <c r="D45" s="2"/>
    </row>
    <row r="46" spans="1:4" s="8" customFormat="1" ht="37.5" hidden="1" x14ac:dyDescent="0.3">
      <c r="A46" s="1"/>
      <c r="B46" s="3" t="s">
        <v>37</v>
      </c>
      <c r="C46" s="15"/>
      <c r="D46" s="2"/>
    </row>
    <row r="47" spans="1:4" s="8" customFormat="1" ht="37.5" hidden="1" x14ac:dyDescent="0.3">
      <c r="A47" s="1" t="s">
        <v>15</v>
      </c>
      <c r="B47" s="3" t="s">
        <v>38</v>
      </c>
      <c r="C47" s="15"/>
      <c r="D47" s="2"/>
    </row>
    <row r="48" spans="1:4" s="8" customFormat="1" hidden="1" x14ac:dyDescent="0.3">
      <c r="A48" s="1"/>
      <c r="B48" s="3" t="s">
        <v>39</v>
      </c>
      <c r="C48" s="15"/>
      <c r="D48" s="2"/>
    </row>
    <row r="49" spans="1:4" s="8" customFormat="1" ht="37.5" hidden="1" x14ac:dyDescent="0.3">
      <c r="A49" s="1" t="s">
        <v>14</v>
      </c>
      <c r="B49" s="3" t="s">
        <v>40</v>
      </c>
      <c r="C49" s="15"/>
      <c r="D49" s="2"/>
    </row>
    <row r="50" spans="1:4" s="8" customFormat="1" hidden="1" x14ac:dyDescent="0.3">
      <c r="A50" s="1"/>
      <c r="B50" s="3" t="s">
        <v>42</v>
      </c>
      <c r="C50" s="15"/>
      <c r="D50" s="2"/>
    </row>
    <row r="51" spans="1:4" s="8" customFormat="1" x14ac:dyDescent="0.3">
      <c r="A51" s="1"/>
      <c r="B51" s="1" t="s">
        <v>43</v>
      </c>
      <c r="C51" s="17">
        <f>C52</f>
        <v>0</v>
      </c>
      <c r="D51" s="2"/>
    </row>
    <row r="52" spans="1:4" s="8" customFormat="1" x14ac:dyDescent="0.3">
      <c r="A52" s="1"/>
      <c r="B52" s="3"/>
      <c r="C52" s="15"/>
      <c r="D52" s="2"/>
    </row>
    <row r="53" spans="1:4" s="8" customFormat="1" x14ac:dyDescent="0.3">
      <c r="A53" s="1"/>
      <c r="B53" s="3"/>
      <c r="C53" s="15"/>
      <c r="D53" s="2"/>
    </row>
    <row r="54" spans="1:4" s="8" customFormat="1" ht="20.85" customHeight="1" x14ac:dyDescent="0.3">
      <c r="A54" s="1"/>
      <c r="B54" s="3"/>
      <c r="C54" s="15"/>
      <c r="D54" s="2"/>
    </row>
    <row r="55" spans="1:4" ht="21.4" customHeight="1" x14ac:dyDescent="0.3">
      <c r="B55" s="5" t="s">
        <v>27</v>
      </c>
    </row>
    <row r="57" spans="1:4" ht="21.95" customHeight="1" x14ac:dyDescent="0.3"/>
    <row r="58" spans="1:4" ht="23.25" customHeight="1" x14ac:dyDescent="0.3"/>
    <row r="59" spans="1:4" ht="22.7" customHeight="1" x14ac:dyDescent="0.3"/>
    <row r="60" spans="1:4" ht="21.4" customHeight="1" x14ac:dyDescent="0.3"/>
    <row r="61" spans="1:4" ht="28.5" customHeight="1" x14ac:dyDescent="0.3"/>
    <row r="62" spans="1:4" ht="21.4" customHeight="1" x14ac:dyDescent="0.3"/>
    <row r="63" spans="1:4" ht="21.4" customHeight="1" x14ac:dyDescent="0.3"/>
    <row r="64" spans="1:4" ht="24.75" customHeight="1" x14ac:dyDescent="0.3"/>
    <row r="65" ht="22.7" customHeight="1" x14ac:dyDescent="0.3"/>
    <row r="66" ht="30.75" customHeight="1" x14ac:dyDescent="0.3"/>
  </sheetData>
  <mergeCells count="1">
    <mergeCell ref="A1:D1"/>
  </mergeCells>
  <phoneticPr fontId="2" type="noConversion"/>
  <pageMargins left="0.47244094488188981" right="0.15748031496062992" top="0.15748031496062992" bottom="0.15748031496062992" header="0.15748031496062992" footer="0.15748031496062992"/>
  <pageSetup paperSize="9" scale="69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169"/>
  <sheetViews>
    <sheetView tabSelected="1" view="pageBreakPreview" topLeftCell="A30" zoomScaleNormal="100" zoomScaleSheetLayoutView="100" workbookViewId="0">
      <selection activeCell="B164" sqref="B164:C164"/>
    </sheetView>
  </sheetViews>
  <sheetFormatPr defaultRowHeight="18.75" x14ac:dyDescent="0.25"/>
  <cols>
    <col min="1" max="1" width="30.28515625" style="25" customWidth="1"/>
    <col min="2" max="2" width="12.28515625" style="25" customWidth="1"/>
    <col min="3" max="3" width="62.28515625" style="25" customWidth="1"/>
    <col min="4" max="4" width="22" style="38" customWidth="1"/>
    <col min="5" max="5" width="8.85546875" style="37" hidden="1" customWidth="1"/>
    <col min="6" max="6" width="15.28515625" style="25" customWidth="1"/>
    <col min="7" max="7" width="14.5703125" style="25" customWidth="1"/>
    <col min="8" max="8" width="12.28515625" style="25" bestFit="1" customWidth="1"/>
    <col min="9" max="9" width="11.28515625" style="25" bestFit="1" customWidth="1"/>
    <col min="10" max="16384" width="9.140625" style="25"/>
  </cols>
  <sheetData>
    <row r="1" spans="1:5" ht="28.9" customHeight="1" x14ac:dyDescent="0.25">
      <c r="A1" s="119" t="s">
        <v>93</v>
      </c>
      <c r="B1" s="119"/>
      <c r="C1" s="119"/>
      <c r="D1" s="119"/>
      <c r="E1" s="119"/>
    </row>
    <row r="2" spans="1:5" ht="28.9" hidden="1" customHeight="1" x14ac:dyDescent="0.25">
      <c r="A2" s="120" t="s">
        <v>96</v>
      </c>
      <c r="B2" s="120"/>
      <c r="C2" s="120"/>
      <c r="D2" s="121"/>
      <c r="E2" s="26"/>
    </row>
    <row r="3" spans="1:5" ht="28.9" customHeight="1" x14ac:dyDescent="0.25">
      <c r="A3" s="46"/>
      <c r="B3" s="46"/>
      <c r="C3" s="46"/>
      <c r="D3" s="48" t="s">
        <v>25</v>
      </c>
      <c r="E3" s="26"/>
    </row>
    <row r="4" spans="1:5" ht="23.45" customHeight="1" x14ac:dyDescent="0.25">
      <c r="A4" s="108" t="s">
        <v>94</v>
      </c>
      <c r="B4" s="122"/>
      <c r="C4" s="109"/>
      <c r="D4" s="76">
        <f>D5+D6+D7</f>
        <v>2799157.89</v>
      </c>
      <c r="E4" s="26"/>
    </row>
    <row r="5" spans="1:5" ht="23.45" customHeight="1" x14ac:dyDescent="0.25">
      <c r="A5" s="123" t="s">
        <v>65</v>
      </c>
      <c r="B5" s="124"/>
      <c r="C5" s="125"/>
      <c r="D5" s="70">
        <v>2798778.1</v>
      </c>
      <c r="E5" s="26"/>
    </row>
    <row r="6" spans="1:5" ht="23.45" customHeight="1" x14ac:dyDescent="0.25">
      <c r="A6" s="123" t="s">
        <v>66</v>
      </c>
      <c r="B6" s="124"/>
      <c r="C6" s="125"/>
      <c r="D6" s="84">
        <v>379.79</v>
      </c>
      <c r="E6" s="26"/>
    </row>
    <row r="7" spans="1:5" ht="23.45" customHeight="1" x14ac:dyDescent="0.25">
      <c r="A7" s="123" t="s">
        <v>18</v>
      </c>
      <c r="B7" s="124"/>
      <c r="C7" s="125"/>
      <c r="D7" s="70"/>
      <c r="E7" s="26"/>
    </row>
    <row r="8" spans="1:5" ht="19.5" x14ac:dyDescent="0.25">
      <c r="A8" s="114"/>
      <c r="B8" s="115"/>
      <c r="C8" s="116"/>
      <c r="D8" s="47"/>
      <c r="E8" s="26"/>
    </row>
    <row r="9" spans="1:5" s="28" customFormat="1" ht="23.45" customHeight="1" x14ac:dyDescent="0.25">
      <c r="A9" s="114" t="s">
        <v>74</v>
      </c>
      <c r="B9" s="115"/>
      <c r="C9" s="115"/>
      <c r="D9" s="116"/>
      <c r="E9" s="27"/>
    </row>
    <row r="10" spans="1:5" s="28" customFormat="1" ht="22.9" customHeight="1" x14ac:dyDescent="0.25">
      <c r="A10" s="77" t="s">
        <v>55</v>
      </c>
      <c r="B10" s="117" t="s">
        <v>56</v>
      </c>
      <c r="C10" s="118"/>
      <c r="D10" s="76">
        <f>D11+D30+D36+D42+D140+D141</f>
        <v>61087.48</v>
      </c>
      <c r="E10" s="27"/>
    </row>
    <row r="11" spans="1:5" s="28" customFormat="1" ht="22.15" customHeight="1" x14ac:dyDescent="0.25">
      <c r="A11" s="40" t="s">
        <v>57</v>
      </c>
      <c r="B11" s="92" t="s">
        <v>97</v>
      </c>
      <c r="C11" s="93"/>
      <c r="D11" s="62">
        <f>SUM(D12:D29)</f>
        <v>61087.48</v>
      </c>
      <c r="E11" s="27"/>
    </row>
    <row r="12" spans="1:5" s="45" customFormat="1" ht="22.15" hidden="1" customHeight="1" x14ac:dyDescent="0.25">
      <c r="A12" s="42"/>
      <c r="B12" s="43"/>
      <c r="C12" s="49" t="s">
        <v>78</v>
      </c>
      <c r="D12" s="73">
        <v>2237.48</v>
      </c>
      <c r="E12" s="44"/>
    </row>
    <row r="13" spans="1:5" s="45" customFormat="1" ht="22.15" hidden="1" customHeight="1" x14ac:dyDescent="0.25">
      <c r="A13" s="42"/>
      <c r="B13" s="43"/>
      <c r="C13" s="49" t="s">
        <v>62</v>
      </c>
      <c r="D13" s="73"/>
      <c r="E13" s="44"/>
    </row>
    <row r="14" spans="1:5" s="45" customFormat="1" ht="22.15" hidden="1" customHeight="1" x14ac:dyDescent="0.25">
      <c r="A14" s="42"/>
      <c r="B14" s="43"/>
      <c r="C14" s="49" t="s">
        <v>31</v>
      </c>
      <c r="D14" s="61"/>
      <c r="E14" s="44"/>
    </row>
    <row r="15" spans="1:5" s="45" customFormat="1" ht="22.15" hidden="1" customHeight="1" x14ac:dyDescent="0.25">
      <c r="A15" s="42"/>
      <c r="B15" s="43"/>
      <c r="C15" s="49" t="s">
        <v>79</v>
      </c>
      <c r="D15" s="61"/>
      <c r="E15" s="44"/>
    </row>
    <row r="16" spans="1:5" s="45" customFormat="1" ht="22.15" hidden="1" customHeight="1" x14ac:dyDescent="0.25">
      <c r="A16" s="42"/>
      <c r="B16" s="43"/>
      <c r="C16" s="49" t="s">
        <v>67</v>
      </c>
      <c r="D16" s="61"/>
      <c r="E16" s="44"/>
    </row>
    <row r="17" spans="1:5" s="45" customFormat="1" ht="22.15" hidden="1" customHeight="1" x14ac:dyDescent="0.25">
      <c r="A17" s="42"/>
      <c r="B17" s="43"/>
      <c r="C17" s="49" t="s">
        <v>80</v>
      </c>
      <c r="D17" s="61"/>
      <c r="E17" s="44"/>
    </row>
    <row r="18" spans="1:5" s="45" customFormat="1" ht="22.15" hidden="1" customHeight="1" x14ac:dyDescent="0.25">
      <c r="A18" s="42"/>
      <c r="B18" s="43"/>
      <c r="C18" s="49" t="s">
        <v>15</v>
      </c>
      <c r="D18" s="61"/>
      <c r="E18" s="44"/>
    </row>
    <row r="19" spans="1:5" s="45" customFormat="1" ht="22.15" hidden="1" customHeight="1" x14ac:dyDescent="0.25">
      <c r="A19" s="42"/>
      <c r="B19" s="43"/>
      <c r="C19" s="49" t="s">
        <v>90</v>
      </c>
      <c r="D19" s="61"/>
      <c r="E19" s="44"/>
    </row>
    <row r="20" spans="1:5" s="45" customFormat="1" ht="22.15" hidden="1" customHeight="1" x14ac:dyDescent="0.25">
      <c r="A20" s="42"/>
      <c r="B20" s="43"/>
      <c r="C20" s="49" t="s">
        <v>92</v>
      </c>
      <c r="D20" s="61"/>
      <c r="E20" s="44"/>
    </row>
    <row r="21" spans="1:5" s="45" customFormat="1" ht="22.15" hidden="1" customHeight="1" x14ac:dyDescent="0.25">
      <c r="A21" s="42"/>
      <c r="B21" s="43"/>
      <c r="C21" s="49" t="s">
        <v>32</v>
      </c>
      <c r="D21" s="61"/>
      <c r="E21" s="44"/>
    </row>
    <row r="22" spans="1:5" s="45" customFormat="1" ht="22.15" hidden="1" customHeight="1" x14ac:dyDescent="0.25">
      <c r="A22" s="42"/>
      <c r="B22" s="43"/>
      <c r="C22" s="49" t="s">
        <v>69</v>
      </c>
      <c r="D22" s="61"/>
      <c r="E22" s="44"/>
    </row>
    <row r="23" spans="1:5" s="45" customFormat="1" ht="22.15" hidden="1" customHeight="1" x14ac:dyDescent="0.25">
      <c r="A23" s="42"/>
      <c r="B23" s="43"/>
      <c r="C23" s="49" t="s">
        <v>46</v>
      </c>
      <c r="D23" s="61"/>
      <c r="E23" s="44"/>
    </row>
    <row r="24" spans="1:5" s="45" customFormat="1" ht="22.15" hidden="1" customHeight="1" x14ac:dyDescent="0.25">
      <c r="A24" s="42"/>
      <c r="B24" s="43"/>
      <c r="C24" s="49" t="s">
        <v>73</v>
      </c>
      <c r="D24" s="61"/>
      <c r="E24" s="44"/>
    </row>
    <row r="25" spans="1:5" s="45" customFormat="1" ht="22.15" hidden="1" customHeight="1" x14ac:dyDescent="0.25">
      <c r="A25" s="42"/>
      <c r="B25" s="43"/>
      <c r="C25" s="49" t="s">
        <v>70</v>
      </c>
      <c r="D25" s="61"/>
      <c r="E25" s="44"/>
    </row>
    <row r="26" spans="1:5" s="45" customFormat="1" ht="22.15" hidden="1" customHeight="1" x14ac:dyDescent="0.25">
      <c r="A26" s="42"/>
      <c r="B26" s="43"/>
      <c r="C26" s="49" t="s">
        <v>81</v>
      </c>
      <c r="D26" s="61"/>
      <c r="E26" s="44"/>
    </row>
    <row r="27" spans="1:5" s="45" customFormat="1" ht="22.15" hidden="1" customHeight="1" x14ac:dyDescent="0.25">
      <c r="A27" s="42"/>
      <c r="B27" s="43"/>
      <c r="C27" s="49" t="s">
        <v>82</v>
      </c>
      <c r="D27" s="61"/>
      <c r="E27" s="44"/>
    </row>
    <row r="28" spans="1:5" s="45" customFormat="1" ht="22.15" hidden="1" customHeight="1" x14ac:dyDescent="0.25">
      <c r="A28" s="42"/>
      <c r="B28" s="43"/>
      <c r="C28" s="59" t="s">
        <v>0</v>
      </c>
      <c r="D28" s="61"/>
      <c r="E28" s="44"/>
    </row>
    <row r="29" spans="1:5" s="45" customFormat="1" ht="22.15" hidden="1" customHeight="1" x14ac:dyDescent="0.25">
      <c r="A29" s="42"/>
      <c r="B29" s="43"/>
      <c r="C29" s="49" t="s">
        <v>63</v>
      </c>
      <c r="D29" s="61">
        <v>58850</v>
      </c>
      <c r="E29" s="44"/>
    </row>
    <row r="30" spans="1:5" s="45" customFormat="1" ht="22.15" customHeight="1" x14ac:dyDescent="0.25">
      <c r="A30" s="40" t="s">
        <v>8</v>
      </c>
      <c r="B30" s="60" t="s">
        <v>71</v>
      </c>
      <c r="C30" s="50"/>
      <c r="D30" s="62">
        <f>D31+D32+D33+D34+D35</f>
        <v>0</v>
      </c>
      <c r="E30" s="44"/>
    </row>
    <row r="31" spans="1:5" s="28" customFormat="1" ht="17.649999999999999" hidden="1" customHeight="1" x14ac:dyDescent="0.25">
      <c r="A31" s="40"/>
      <c r="B31" s="110" t="s">
        <v>72</v>
      </c>
      <c r="C31" s="111"/>
      <c r="D31" s="29"/>
      <c r="E31" s="27"/>
    </row>
    <row r="32" spans="1:5" s="28" customFormat="1" ht="17.649999999999999" hidden="1" customHeight="1" x14ac:dyDescent="0.25">
      <c r="A32" s="40"/>
      <c r="B32" s="110" t="s">
        <v>15</v>
      </c>
      <c r="C32" s="111"/>
      <c r="D32" s="29"/>
      <c r="E32" s="27"/>
    </row>
    <row r="33" spans="1:5" s="28" customFormat="1" ht="17.649999999999999" hidden="1" customHeight="1" x14ac:dyDescent="0.25">
      <c r="A33" s="40"/>
      <c r="B33" s="110" t="s">
        <v>83</v>
      </c>
      <c r="C33" s="111"/>
      <c r="D33" s="29"/>
      <c r="E33" s="27"/>
    </row>
    <row r="34" spans="1:5" s="28" customFormat="1" ht="17.649999999999999" hidden="1" customHeight="1" x14ac:dyDescent="0.25">
      <c r="A34" s="40"/>
      <c r="B34" s="110" t="s">
        <v>84</v>
      </c>
      <c r="C34" s="111"/>
      <c r="D34" s="29"/>
      <c r="E34" s="27"/>
    </row>
    <row r="35" spans="1:5" s="28" customFormat="1" ht="17.649999999999999" hidden="1" customHeight="1" x14ac:dyDescent="0.25">
      <c r="A35" s="40"/>
      <c r="B35" s="110" t="s">
        <v>67</v>
      </c>
      <c r="C35" s="111"/>
      <c r="D35" s="29"/>
      <c r="E35" s="27"/>
    </row>
    <row r="36" spans="1:5" s="28" customFormat="1" ht="17.649999999999999" customHeight="1" x14ac:dyDescent="0.25">
      <c r="A36" s="40" t="s">
        <v>10</v>
      </c>
      <c r="B36" s="92" t="s">
        <v>71</v>
      </c>
      <c r="C36" s="93"/>
      <c r="D36" s="63">
        <f>D41+D40+D37+D38+D39</f>
        <v>0</v>
      </c>
      <c r="E36" s="27"/>
    </row>
    <row r="37" spans="1:5" s="28" customFormat="1" ht="17.649999999999999" hidden="1" customHeight="1" x14ac:dyDescent="0.25">
      <c r="A37" s="40"/>
      <c r="B37" s="110" t="s">
        <v>67</v>
      </c>
      <c r="C37" s="111"/>
      <c r="D37" s="29"/>
      <c r="E37" s="27"/>
    </row>
    <row r="38" spans="1:5" s="28" customFormat="1" ht="17.649999999999999" customHeight="1" x14ac:dyDescent="0.25">
      <c r="A38" s="40"/>
      <c r="B38" s="110" t="s">
        <v>91</v>
      </c>
      <c r="C38" s="111"/>
      <c r="D38" s="29"/>
      <c r="E38" s="27"/>
    </row>
    <row r="39" spans="1:5" s="28" customFormat="1" ht="17.649999999999999" hidden="1" customHeight="1" x14ac:dyDescent="0.25">
      <c r="A39" s="40"/>
      <c r="B39" s="110" t="s">
        <v>68</v>
      </c>
      <c r="C39" s="111"/>
      <c r="D39" s="29"/>
      <c r="E39" s="27"/>
    </row>
    <row r="40" spans="1:5" s="28" customFormat="1" ht="17.649999999999999" hidden="1" customHeight="1" x14ac:dyDescent="0.25">
      <c r="A40" s="40"/>
      <c r="B40" s="110"/>
      <c r="C40" s="111"/>
      <c r="D40" s="29"/>
      <c r="E40" s="27"/>
    </row>
    <row r="41" spans="1:5" s="28" customFormat="1" ht="17.649999999999999" hidden="1" customHeight="1" x14ac:dyDescent="0.25">
      <c r="A41" s="40"/>
      <c r="B41" s="110" t="s">
        <v>79</v>
      </c>
      <c r="C41" s="111"/>
      <c r="D41" s="29"/>
      <c r="E41" s="27"/>
    </row>
    <row r="42" spans="1:5" s="28" customFormat="1" ht="17.649999999999999" customHeight="1" x14ac:dyDescent="0.25">
      <c r="A42" s="23" t="s">
        <v>26</v>
      </c>
      <c r="B42" s="92" t="s">
        <v>71</v>
      </c>
      <c r="C42" s="93"/>
      <c r="D42" s="62">
        <f>D43+D62+D83+D102+D120+D138</f>
        <v>0</v>
      </c>
      <c r="E42" s="27"/>
    </row>
    <row r="43" spans="1:5" s="28" customFormat="1" ht="17.649999999999999" customHeight="1" x14ac:dyDescent="0.25">
      <c r="A43" s="41"/>
      <c r="B43" s="92" t="s">
        <v>77</v>
      </c>
      <c r="C43" s="93"/>
      <c r="D43" s="29">
        <f>D44+D45+D46+D47+D48+D49+D50+D51+D52+D53+D54+D55+D56+D57+D58+D59+D60+D61</f>
        <v>0</v>
      </c>
      <c r="E43" s="27"/>
    </row>
    <row r="44" spans="1:5" s="45" customFormat="1" ht="17.649999999999999" hidden="1" customHeight="1" x14ac:dyDescent="0.25">
      <c r="A44" s="42"/>
      <c r="B44" s="42"/>
      <c r="C44" s="59" t="s">
        <v>78</v>
      </c>
      <c r="D44" s="64"/>
      <c r="E44" s="44"/>
    </row>
    <row r="45" spans="1:5" s="45" customFormat="1" ht="17.649999999999999" hidden="1" customHeight="1" x14ac:dyDescent="0.25">
      <c r="A45" s="42"/>
      <c r="B45" s="42"/>
      <c r="C45" s="59" t="s">
        <v>62</v>
      </c>
      <c r="D45" s="64"/>
      <c r="E45" s="44"/>
    </row>
    <row r="46" spans="1:5" s="45" customFormat="1" ht="17.649999999999999" hidden="1" customHeight="1" x14ac:dyDescent="0.25">
      <c r="A46" s="42"/>
      <c r="B46" s="42"/>
      <c r="C46" s="59" t="s">
        <v>31</v>
      </c>
      <c r="D46" s="64"/>
      <c r="E46" s="44"/>
    </row>
    <row r="47" spans="1:5" s="45" customFormat="1" ht="17.649999999999999" hidden="1" customHeight="1" x14ac:dyDescent="0.25">
      <c r="A47" s="42"/>
      <c r="B47" s="42"/>
      <c r="C47" s="59" t="s">
        <v>79</v>
      </c>
      <c r="D47" s="64"/>
      <c r="E47" s="44"/>
    </row>
    <row r="48" spans="1:5" s="45" customFormat="1" ht="17.649999999999999" hidden="1" customHeight="1" x14ac:dyDescent="0.25">
      <c r="A48" s="42"/>
      <c r="B48" s="42"/>
      <c r="C48" s="59" t="s">
        <v>67</v>
      </c>
      <c r="D48" s="64"/>
      <c r="E48" s="44"/>
    </row>
    <row r="49" spans="1:5" s="45" customFormat="1" ht="17.649999999999999" hidden="1" customHeight="1" x14ac:dyDescent="0.25">
      <c r="A49" s="42"/>
      <c r="B49" s="42"/>
      <c r="C49" s="59" t="s">
        <v>80</v>
      </c>
      <c r="D49" s="64"/>
      <c r="E49" s="44"/>
    </row>
    <row r="50" spans="1:5" s="45" customFormat="1" ht="17.649999999999999" hidden="1" customHeight="1" x14ac:dyDescent="0.25">
      <c r="A50" s="42"/>
      <c r="B50" s="42"/>
      <c r="C50" s="59" t="s">
        <v>15</v>
      </c>
      <c r="D50" s="64"/>
      <c r="E50" s="44"/>
    </row>
    <row r="51" spans="1:5" s="45" customFormat="1" ht="17.649999999999999" hidden="1" customHeight="1" x14ac:dyDescent="0.25">
      <c r="A51" s="42"/>
      <c r="B51" s="42"/>
      <c r="C51" s="59" t="s">
        <v>68</v>
      </c>
      <c r="D51" s="64"/>
      <c r="E51" s="44"/>
    </row>
    <row r="52" spans="1:5" s="45" customFormat="1" ht="17.649999999999999" hidden="1" customHeight="1" x14ac:dyDescent="0.25">
      <c r="A52" s="42"/>
      <c r="B52" s="42"/>
      <c r="C52" s="49" t="s">
        <v>19</v>
      </c>
      <c r="D52" s="64"/>
      <c r="E52" s="44"/>
    </row>
    <row r="53" spans="1:5" s="45" customFormat="1" ht="17.649999999999999" hidden="1" customHeight="1" x14ac:dyDescent="0.25">
      <c r="A53" s="42"/>
      <c r="B53" s="42"/>
      <c r="C53" s="59" t="s">
        <v>32</v>
      </c>
      <c r="D53" s="64"/>
      <c r="E53" s="44"/>
    </row>
    <row r="54" spans="1:5" s="45" customFormat="1" ht="17.649999999999999" hidden="1" customHeight="1" x14ac:dyDescent="0.25">
      <c r="A54" s="42"/>
      <c r="B54" s="42"/>
      <c r="C54" s="59" t="s">
        <v>69</v>
      </c>
      <c r="D54" s="64"/>
      <c r="E54" s="44"/>
    </row>
    <row r="55" spans="1:5" s="45" customFormat="1" ht="17.649999999999999" hidden="1" customHeight="1" x14ac:dyDescent="0.25">
      <c r="A55" s="42"/>
      <c r="B55" s="42"/>
      <c r="C55" s="59" t="s">
        <v>46</v>
      </c>
      <c r="D55" s="64"/>
      <c r="E55" s="44"/>
    </row>
    <row r="56" spans="1:5" s="45" customFormat="1" ht="17.649999999999999" hidden="1" customHeight="1" x14ac:dyDescent="0.25">
      <c r="A56" s="42"/>
      <c r="B56" s="42"/>
      <c r="C56" s="59" t="s">
        <v>73</v>
      </c>
      <c r="D56" s="65"/>
      <c r="E56" s="44"/>
    </row>
    <row r="57" spans="1:5" s="45" customFormat="1" ht="17.649999999999999" hidden="1" customHeight="1" x14ac:dyDescent="0.25">
      <c r="A57" s="42"/>
      <c r="B57" s="42"/>
      <c r="C57" s="59" t="s">
        <v>70</v>
      </c>
      <c r="D57" s="68"/>
      <c r="E57" s="44"/>
    </row>
    <row r="58" spans="1:5" s="45" customFormat="1" ht="17.649999999999999" hidden="1" customHeight="1" x14ac:dyDescent="0.25">
      <c r="A58" s="42"/>
      <c r="B58" s="42"/>
      <c r="C58" s="59" t="s">
        <v>81</v>
      </c>
      <c r="D58" s="65"/>
      <c r="E58" s="44"/>
    </row>
    <row r="59" spans="1:5" s="45" customFormat="1" ht="17.649999999999999" hidden="1" customHeight="1" x14ac:dyDescent="0.25">
      <c r="A59" s="42"/>
      <c r="B59" s="42"/>
      <c r="C59" s="59" t="s">
        <v>82</v>
      </c>
      <c r="D59" s="68"/>
      <c r="E59" s="44"/>
    </row>
    <row r="60" spans="1:5" s="45" customFormat="1" ht="17.649999999999999" hidden="1" customHeight="1" x14ac:dyDescent="0.25">
      <c r="A60" s="42"/>
      <c r="B60" s="42"/>
      <c r="C60" s="59" t="s">
        <v>0</v>
      </c>
      <c r="D60" s="68"/>
      <c r="E60" s="44"/>
    </row>
    <row r="61" spans="1:5" s="45" customFormat="1" ht="17.649999999999999" hidden="1" customHeight="1" x14ac:dyDescent="0.25">
      <c r="A61" s="42"/>
      <c r="B61" s="42"/>
      <c r="C61" s="59" t="s">
        <v>63</v>
      </c>
      <c r="D61" s="64"/>
      <c r="E61" s="44"/>
    </row>
    <row r="62" spans="1:5" s="28" customFormat="1" ht="17.649999999999999" customHeight="1" x14ac:dyDescent="0.25">
      <c r="A62" s="23"/>
      <c r="B62" s="110" t="s">
        <v>1</v>
      </c>
      <c r="C62" s="111"/>
      <c r="D62" s="29">
        <f>SUM(D63:D82)</f>
        <v>0</v>
      </c>
      <c r="E62" s="27"/>
    </row>
    <row r="63" spans="1:5" s="45" customFormat="1" ht="17.649999999999999" hidden="1" customHeight="1" x14ac:dyDescent="0.25">
      <c r="A63" s="72"/>
      <c r="B63" s="53"/>
      <c r="C63" s="59" t="s">
        <v>78</v>
      </c>
      <c r="D63" s="66"/>
      <c r="E63" s="44"/>
    </row>
    <row r="64" spans="1:5" s="45" customFormat="1" ht="17.649999999999999" hidden="1" customHeight="1" x14ac:dyDescent="0.25">
      <c r="A64" s="72"/>
      <c r="B64" s="53"/>
      <c r="C64" s="59" t="s">
        <v>62</v>
      </c>
      <c r="D64" s="66"/>
      <c r="E64" s="44"/>
    </row>
    <row r="65" spans="1:5" s="45" customFormat="1" ht="17.649999999999999" hidden="1" customHeight="1" x14ac:dyDescent="0.25">
      <c r="A65" s="72"/>
      <c r="B65" s="53"/>
      <c r="C65" s="59" t="s">
        <v>31</v>
      </c>
      <c r="D65" s="66"/>
      <c r="E65" s="44"/>
    </row>
    <row r="66" spans="1:5" s="45" customFormat="1" ht="17.649999999999999" hidden="1" customHeight="1" x14ac:dyDescent="0.25">
      <c r="A66" s="72"/>
      <c r="B66" s="53"/>
      <c r="C66" s="59" t="s">
        <v>79</v>
      </c>
      <c r="D66" s="66"/>
      <c r="E66" s="44"/>
    </row>
    <row r="67" spans="1:5" s="45" customFormat="1" ht="17.649999999999999" hidden="1" customHeight="1" x14ac:dyDescent="0.25">
      <c r="A67" s="72"/>
      <c r="B67" s="55"/>
      <c r="C67" s="59" t="s">
        <v>67</v>
      </c>
      <c r="D67" s="66"/>
      <c r="E67" s="44"/>
    </row>
    <row r="68" spans="1:5" s="45" customFormat="1" ht="17.649999999999999" hidden="1" customHeight="1" x14ac:dyDescent="0.25">
      <c r="A68" s="72"/>
      <c r="B68" s="55"/>
      <c r="C68" s="59" t="s">
        <v>80</v>
      </c>
      <c r="D68" s="66"/>
      <c r="E68" s="44"/>
    </row>
    <row r="69" spans="1:5" s="45" customFormat="1" ht="17.649999999999999" hidden="1" customHeight="1" x14ac:dyDescent="0.25">
      <c r="A69" s="72"/>
      <c r="B69" s="55"/>
      <c r="C69" s="59" t="s">
        <v>15</v>
      </c>
      <c r="D69" s="66"/>
      <c r="E69" s="44"/>
    </row>
    <row r="70" spans="1:5" s="45" customFormat="1" ht="17.649999999999999" hidden="1" customHeight="1" x14ac:dyDescent="0.25">
      <c r="A70" s="72"/>
      <c r="B70" s="55"/>
      <c r="C70" s="59" t="s">
        <v>68</v>
      </c>
      <c r="D70" s="66"/>
      <c r="E70" s="44"/>
    </row>
    <row r="71" spans="1:5" s="45" customFormat="1" ht="17.649999999999999" hidden="1" customHeight="1" x14ac:dyDescent="0.25">
      <c r="A71" s="72"/>
      <c r="B71" s="55"/>
      <c r="C71" s="59" t="s">
        <v>82</v>
      </c>
      <c r="D71" s="66"/>
      <c r="E71" s="44"/>
    </row>
    <row r="72" spans="1:5" s="45" customFormat="1" ht="17.649999999999999" hidden="1" customHeight="1" x14ac:dyDescent="0.25">
      <c r="A72" s="72"/>
      <c r="B72" s="55"/>
      <c r="C72" s="59" t="s">
        <v>70</v>
      </c>
      <c r="D72" s="66"/>
      <c r="E72" s="44"/>
    </row>
    <row r="73" spans="1:5" s="45" customFormat="1" ht="17.649999999999999" hidden="1" customHeight="1" x14ac:dyDescent="0.25">
      <c r="A73" s="72"/>
      <c r="B73" s="55"/>
      <c r="C73" s="59" t="s">
        <v>47</v>
      </c>
      <c r="D73" s="66"/>
      <c r="E73" s="44"/>
    </row>
    <row r="74" spans="1:5" s="45" customFormat="1" ht="17.649999999999999" hidden="1" customHeight="1" x14ac:dyDescent="0.25">
      <c r="A74" s="72"/>
      <c r="B74" s="55"/>
      <c r="C74" s="59" t="s">
        <v>32</v>
      </c>
      <c r="D74" s="66"/>
      <c r="E74" s="44"/>
    </row>
    <row r="75" spans="1:5" s="45" customFormat="1" ht="17.649999999999999" hidden="1" customHeight="1" x14ac:dyDescent="0.25">
      <c r="A75" s="72"/>
      <c r="B75" s="55"/>
      <c r="C75" s="59" t="s">
        <v>69</v>
      </c>
      <c r="D75" s="66"/>
      <c r="E75" s="44"/>
    </row>
    <row r="76" spans="1:5" s="45" customFormat="1" ht="17.649999999999999" hidden="1" customHeight="1" x14ac:dyDescent="0.25">
      <c r="A76" s="72"/>
      <c r="B76" s="55"/>
      <c r="C76" s="59" t="s">
        <v>46</v>
      </c>
      <c r="D76" s="66"/>
      <c r="E76" s="44"/>
    </row>
    <row r="77" spans="1:5" s="45" customFormat="1" ht="17.649999999999999" hidden="1" customHeight="1" x14ac:dyDescent="0.25">
      <c r="A77" s="72"/>
      <c r="B77" s="55"/>
      <c r="C77" s="59" t="s">
        <v>73</v>
      </c>
      <c r="D77" s="66"/>
      <c r="E77" s="44"/>
    </row>
    <row r="78" spans="1:5" s="45" customFormat="1" ht="17.649999999999999" hidden="1" customHeight="1" x14ac:dyDescent="0.25">
      <c r="A78" s="72"/>
      <c r="B78" s="55"/>
      <c r="C78" s="59" t="s">
        <v>70</v>
      </c>
      <c r="D78" s="66"/>
      <c r="E78" s="44"/>
    </row>
    <row r="79" spans="1:5" s="45" customFormat="1" ht="17.649999999999999" hidden="1" customHeight="1" x14ac:dyDescent="0.25">
      <c r="A79" s="72"/>
      <c r="B79" s="55"/>
      <c r="C79" s="59" t="s">
        <v>81</v>
      </c>
      <c r="D79" s="66"/>
      <c r="E79" s="44"/>
    </row>
    <row r="80" spans="1:5" s="45" customFormat="1" ht="17.649999999999999" hidden="1" customHeight="1" x14ac:dyDescent="0.25">
      <c r="A80" s="72"/>
      <c r="B80" s="55"/>
      <c r="C80" s="59" t="s">
        <v>82</v>
      </c>
      <c r="D80" s="66"/>
      <c r="E80" s="44"/>
    </row>
    <row r="81" spans="1:9" s="45" customFormat="1" ht="17.649999999999999" hidden="1" customHeight="1" x14ac:dyDescent="0.25">
      <c r="A81" s="72"/>
      <c r="B81" s="55"/>
      <c r="C81" s="59" t="s">
        <v>0</v>
      </c>
      <c r="D81" s="66"/>
      <c r="E81" s="44"/>
    </row>
    <row r="82" spans="1:9" s="45" customFormat="1" ht="17.649999999999999" hidden="1" customHeight="1" x14ac:dyDescent="0.25">
      <c r="A82" s="72"/>
      <c r="B82" s="55"/>
      <c r="C82" s="59" t="s">
        <v>63</v>
      </c>
      <c r="D82" s="66"/>
      <c r="E82" s="44"/>
    </row>
    <row r="83" spans="1:9" s="28" customFormat="1" ht="17.649999999999999" customHeight="1" x14ac:dyDescent="0.25">
      <c r="A83" s="23"/>
      <c r="B83" s="110" t="s">
        <v>2</v>
      </c>
      <c r="C83" s="111"/>
      <c r="D83" s="29">
        <f>SUM(D84:D101)</f>
        <v>0</v>
      </c>
      <c r="E83" s="27"/>
    </row>
    <row r="84" spans="1:9" s="45" customFormat="1" ht="17.649999999999999" hidden="1" customHeight="1" x14ac:dyDescent="0.25">
      <c r="A84" s="72"/>
      <c r="B84" s="52"/>
      <c r="C84" s="59" t="s">
        <v>78</v>
      </c>
      <c r="D84" s="68"/>
      <c r="E84" s="44"/>
    </row>
    <row r="85" spans="1:9" s="45" customFormat="1" ht="17.649999999999999" hidden="1" customHeight="1" x14ac:dyDescent="0.25">
      <c r="A85" s="72"/>
      <c r="B85" s="52"/>
      <c r="C85" s="59" t="s">
        <v>62</v>
      </c>
      <c r="D85" s="66"/>
      <c r="E85" s="44"/>
    </row>
    <row r="86" spans="1:9" s="45" customFormat="1" ht="17.649999999999999" hidden="1" customHeight="1" x14ac:dyDescent="0.25">
      <c r="A86" s="72"/>
      <c r="B86" s="52"/>
      <c r="C86" s="59" t="s">
        <v>31</v>
      </c>
      <c r="D86" s="66"/>
      <c r="E86" s="44"/>
    </row>
    <row r="87" spans="1:9" s="45" customFormat="1" ht="17.649999999999999" hidden="1" customHeight="1" x14ac:dyDescent="0.25">
      <c r="A87" s="72"/>
      <c r="B87" s="52"/>
      <c r="C87" s="59" t="s">
        <v>79</v>
      </c>
      <c r="D87" s="66"/>
      <c r="E87" s="44"/>
    </row>
    <row r="88" spans="1:9" s="45" customFormat="1" ht="17.649999999999999" hidden="1" customHeight="1" x14ac:dyDescent="0.25">
      <c r="A88" s="72"/>
      <c r="B88" s="52"/>
      <c r="C88" s="59" t="s">
        <v>67</v>
      </c>
      <c r="D88" s="66"/>
      <c r="E88" s="44"/>
      <c r="F88" s="51"/>
      <c r="I88" s="51"/>
    </row>
    <row r="89" spans="1:9" s="45" customFormat="1" ht="17.649999999999999" hidden="1" customHeight="1" x14ac:dyDescent="0.25">
      <c r="A89" s="72"/>
      <c r="B89" s="52"/>
      <c r="C89" s="59" t="s">
        <v>80</v>
      </c>
      <c r="D89" s="66"/>
      <c r="E89" s="44"/>
    </row>
    <row r="90" spans="1:9" s="45" customFormat="1" ht="17.649999999999999" hidden="1" customHeight="1" x14ac:dyDescent="0.25">
      <c r="A90" s="72"/>
      <c r="B90" s="52"/>
      <c r="C90" s="59" t="s">
        <v>15</v>
      </c>
      <c r="D90" s="66"/>
      <c r="E90" s="44"/>
    </row>
    <row r="91" spans="1:9" s="45" customFormat="1" ht="17.649999999999999" hidden="1" customHeight="1" x14ac:dyDescent="0.25">
      <c r="A91" s="72"/>
      <c r="B91" s="52"/>
      <c r="C91" s="59" t="s">
        <v>68</v>
      </c>
      <c r="D91" s="66"/>
      <c r="E91" s="44"/>
    </row>
    <row r="92" spans="1:9" s="45" customFormat="1" ht="17.649999999999999" hidden="1" customHeight="1" x14ac:dyDescent="0.25">
      <c r="A92" s="72"/>
      <c r="B92" s="52"/>
      <c r="C92" s="49" t="s">
        <v>19</v>
      </c>
      <c r="D92" s="66"/>
      <c r="E92" s="44"/>
    </row>
    <row r="93" spans="1:9" s="45" customFormat="1" ht="17.649999999999999" hidden="1" customHeight="1" x14ac:dyDescent="0.25">
      <c r="A93" s="72"/>
      <c r="B93" s="52"/>
      <c r="C93" s="59" t="s">
        <v>32</v>
      </c>
      <c r="D93" s="66"/>
      <c r="E93" s="44"/>
    </row>
    <row r="94" spans="1:9" s="45" customFormat="1" ht="17.649999999999999" hidden="1" customHeight="1" x14ac:dyDescent="0.25">
      <c r="A94" s="72"/>
      <c r="B94" s="52"/>
      <c r="C94" s="59" t="s">
        <v>69</v>
      </c>
      <c r="D94" s="66"/>
      <c r="E94" s="44"/>
    </row>
    <row r="95" spans="1:9" s="45" customFormat="1" ht="17.649999999999999" hidden="1" customHeight="1" x14ac:dyDescent="0.25">
      <c r="A95" s="72"/>
      <c r="B95" s="52"/>
      <c r="C95" s="59" t="s">
        <v>46</v>
      </c>
      <c r="D95" s="66"/>
      <c r="E95" s="44"/>
    </row>
    <row r="96" spans="1:9" s="45" customFormat="1" ht="17.649999999999999" hidden="1" customHeight="1" x14ac:dyDescent="0.25">
      <c r="A96" s="72"/>
      <c r="B96" s="52"/>
      <c r="C96" s="59" t="s">
        <v>73</v>
      </c>
      <c r="D96" s="66"/>
      <c r="E96" s="44"/>
    </row>
    <row r="97" spans="1:5" s="45" customFormat="1" ht="17.649999999999999" hidden="1" customHeight="1" x14ac:dyDescent="0.25">
      <c r="A97" s="72"/>
      <c r="B97" s="52"/>
      <c r="C97" s="59" t="s">
        <v>70</v>
      </c>
      <c r="D97" s="66"/>
      <c r="E97" s="44"/>
    </row>
    <row r="98" spans="1:5" s="45" customFormat="1" ht="17.649999999999999" hidden="1" customHeight="1" x14ac:dyDescent="0.25">
      <c r="A98" s="72"/>
      <c r="B98" s="52"/>
      <c r="C98" s="59" t="s">
        <v>81</v>
      </c>
      <c r="D98" s="66"/>
      <c r="E98" s="44"/>
    </row>
    <row r="99" spans="1:5" s="45" customFormat="1" ht="17.649999999999999" hidden="1" customHeight="1" x14ac:dyDescent="0.25">
      <c r="A99" s="72"/>
      <c r="B99" s="52"/>
      <c r="C99" s="59" t="s">
        <v>82</v>
      </c>
      <c r="D99" s="66"/>
      <c r="E99" s="44"/>
    </row>
    <row r="100" spans="1:5" s="45" customFormat="1" ht="17.649999999999999" hidden="1" customHeight="1" x14ac:dyDescent="0.25">
      <c r="A100" s="72"/>
      <c r="B100" s="52"/>
      <c r="C100" s="59" t="s">
        <v>0</v>
      </c>
      <c r="D100" s="66"/>
      <c r="E100" s="44"/>
    </row>
    <row r="101" spans="1:5" s="45" customFormat="1" ht="17.649999999999999" hidden="1" customHeight="1" x14ac:dyDescent="0.25">
      <c r="A101" s="72"/>
      <c r="B101" s="52"/>
      <c r="C101" s="59" t="s">
        <v>63</v>
      </c>
      <c r="D101" s="66"/>
      <c r="E101" s="44"/>
    </row>
    <row r="102" spans="1:5" s="28" customFormat="1" ht="17.649999999999999" customHeight="1" x14ac:dyDescent="0.25">
      <c r="A102" s="30"/>
      <c r="B102" s="110" t="s">
        <v>75</v>
      </c>
      <c r="C102" s="111"/>
      <c r="D102" s="29">
        <f>D103+D104+D105+D106+D107+D108+D109+D110+D111+D112+D113+D114+D115+D116+D117+D118+D119</f>
        <v>0</v>
      </c>
      <c r="E102" s="27"/>
    </row>
    <row r="103" spans="1:5" s="45" customFormat="1" ht="17.649999999999999" hidden="1" customHeight="1" x14ac:dyDescent="0.25">
      <c r="A103" s="72"/>
      <c r="B103" s="57"/>
      <c r="C103" s="71" t="s">
        <v>78</v>
      </c>
      <c r="D103" s="66"/>
      <c r="E103" s="44"/>
    </row>
    <row r="104" spans="1:5" s="45" customFormat="1" ht="17.649999999999999" hidden="1" customHeight="1" x14ac:dyDescent="0.25">
      <c r="A104" s="72"/>
      <c r="B104" s="57"/>
      <c r="C104" s="71" t="s">
        <v>62</v>
      </c>
      <c r="D104" s="66"/>
      <c r="E104" s="44"/>
    </row>
    <row r="105" spans="1:5" s="45" customFormat="1" ht="17.649999999999999" hidden="1" customHeight="1" x14ac:dyDescent="0.25">
      <c r="A105" s="72"/>
      <c r="B105" s="57"/>
      <c r="C105" s="71" t="s">
        <v>31</v>
      </c>
      <c r="D105" s="66"/>
      <c r="E105" s="44"/>
    </row>
    <row r="106" spans="1:5" s="45" customFormat="1" ht="17.649999999999999" hidden="1" customHeight="1" x14ac:dyDescent="0.25">
      <c r="A106" s="72"/>
      <c r="B106" s="57"/>
      <c r="C106" s="71" t="s">
        <v>79</v>
      </c>
      <c r="D106" s="66"/>
      <c r="E106" s="44"/>
    </row>
    <row r="107" spans="1:5" s="45" customFormat="1" ht="17.649999999999999" hidden="1" customHeight="1" x14ac:dyDescent="0.25">
      <c r="A107" s="72"/>
      <c r="B107" s="57"/>
      <c r="C107" s="71" t="s">
        <v>67</v>
      </c>
      <c r="D107" s="66"/>
      <c r="E107" s="44"/>
    </row>
    <row r="108" spans="1:5" s="45" customFormat="1" ht="17.649999999999999" hidden="1" customHeight="1" x14ac:dyDescent="0.25">
      <c r="A108" s="72"/>
      <c r="B108" s="57"/>
      <c r="C108" s="71" t="s">
        <v>80</v>
      </c>
      <c r="D108" s="66"/>
      <c r="E108" s="44"/>
    </row>
    <row r="109" spans="1:5" s="45" customFormat="1" ht="17.649999999999999" hidden="1" customHeight="1" x14ac:dyDescent="0.25">
      <c r="A109" s="72"/>
      <c r="B109" s="57"/>
      <c r="C109" s="71" t="s">
        <v>15</v>
      </c>
      <c r="D109" s="66"/>
      <c r="E109" s="44"/>
    </row>
    <row r="110" spans="1:5" s="45" customFormat="1" ht="17.649999999999999" hidden="1" customHeight="1" x14ac:dyDescent="0.25">
      <c r="A110" s="72"/>
      <c r="B110" s="57"/>
      <c r="C110" s="71" t="s">
        <v>68</v>
      </c>
      <c r="D110" s="66"/>
      <c r="E110" s="44"/>
    </row>
    <row r="111" spans="1:5" s="45" customFormat="1" ht="17.649999999999999" hidden="1" customHeight="1" x14ac:dyDescent="0.25">
      <c r="A111" s="72"/>
      <c r="B111" s="57"/>
      <c r="C111" s="71" t="s">
        <v>47</v>
      </c>
      <c r="D111" s="66"/>
      <c r="E111" s="44"/>
    </row>
    <row r="112" spans="1:5" s="45" customFormat="1" ht="17.649999999999999" hidden="1" customHeight="1" x14ac:dyDescent="0.25">
      <c r="A112" s="72"/>
      <c r="B112" s="57"/>
      <c r="C112" s="71" t="s">
        <v>32</v>
      </c>
      <c r="D112" s="66"/>
      <c r="E112" s="44"/>
    </row>
    <row r="113" spans="1:8" s="45" customFormat="1" ht="17.649999999999999" hidden="1" customHeight="1" x14ac:dyDescent="0.25">
      <c r="A113" s="72"/>
      <c r="B113" s="57"/>
      <c r="C113" s="71" t="s">
        <v>69</v>
      </c>
      <c r="D113" s="66"/>
      <c r="E113" s="44"/>
    </row>
    <row r="114" spans="1:8" s="45" customFormat="1" ht="17.649999999999999" hidden="1" customHeight="1" x14ac:dyDescent="0.25">
      <c r="A114" s="72"/>
      <c r="B114" s="57"/>
      <c r="C114" s="71" t="s">
        <v>46</v>
      </c>
      <c r="D114" s="66"/>
      <c r="E114" s="44"/>
    </row>
    <row r="115" spans="1:8" s="45" customFormat="1" ht="17.649999999999999" hidden="1" customHeight="1" x14ac:dyDescent="0.25">
      <c r="A115" s="72"/>
      <c r="B115" s="57"/>
      <c r="C115" s="71" t="s">
        <v>73</v>
      </c>
      <c r="D115" s="66"/>
      <c r="E115" s="44"/>
    </row>
    <row r="116" spans="1:8" s="45" customFormat="1" ht="17.649999999999999" hidden="1" customHeight="1" x14ac:dyDescent="0.25">
      <c r="A116" s="72"/>
      <c r="B116" s="57"/>
      <c r="C116" s="71" t="s">
        <v>70</v>
      </c>
      <c r="D116" s="66"/>
      <c r="E116" s="44"/>
    </row>
    <row r="117" spans="1:8" s="45" customFormat="1" ht="17.649999999999999" hidden="1" customHeight="1" x14ac:dyDescent="0.25">
      <c r="A117" s="72"/>
      <c r="B117" s="57"/>
      <c r="C117" s="71" t="s">
        <v>81</v>
      </c>
      <c r="D117" s="66"/>
      <c r="E117" s="44"/>
    </row>
    <row r="118" spans="1:8" s="45" customFormat="1" ht="17.649999999999999" hidden="1" customHeight="1" x14ac:dyDescent="0.25">
      <c r="A118" s="72"/>
      <c r="B118" s="57"/>
      <c r="C118" s="71" t="s">
        <v>82</v>
      </c>
      <c r="D118" s="66"/>
      <c r="E118" s="44"/>
    </row>
    <row r="119" spans="1:8" s="45" customFormat="1" ht="17.649999999999999" hidden="1" customHeight="1" x14ac:dyDescent="0.25">
      <c r="A119" s="72"/>
      <c r="B119" s="57"/>
      <c r="C119" s="71" t="s">
        <v>63</v>
      </c>
      <c r="D119" s="66"/>
      <c r="E119" s="44"/>
    </row>
    <row r="120" spans="1:8" s="28" customFormat="1" ht="17.649999999999999" customHeight="1" x14ac:dyDescent="0.25">
      <c r="A120" s="23"/>
      <c r="B120" s="112" t="s">
        <v>76</v>
      </c>
      <c r="C120" s="113"/>
      <c r="D120" s="29">
        <f>SUM(D121:D137)</f>
        <v>0</v>
      </c>
      <c r="E120" s="27"/>
      <c r="G120" s="31"/>
      <c r="H120" s="31"/>
    </row>
    <row r="121" spans="1:8" s="45" customFormat="1" ht="17.649999999999999" hidden="1" customHeight="1" x14ac:dyDescent="0.25">
      <c r="A121" s="72"/>
      <c r="B121" s="57"/>
      <c r="C121" s="59" t="s">
        <v>78</v>
      </c>
      <c r="D121" s="64"/>
      <c r="E121" s="44"/>
    </row>
    <row r="122" spans="1:8" s="45" customFormat="1" ht="17.649999999999999" hidden="1" customHeight="1" x14ac:dyDescent="0.25">
      <c r="A122" s="72"/>
      <c r="B122" s="57"/>
      <c r="C122" s="59" t="s">
        <v>62</v>
      </c>
      <c r="D122" s="64"/>
      <c r="E122" s="44"/>
    </row>
    <row r="123" spans="1:8" s="45" customFormat="1" ht="17.649999999999999" hidden="1" customHeight="1" x14ac:dyDescent="0.25">
      <c r="A123" s="72"/>
      <c r="B123" s="57"/>
      <c r="C123" s="59" t="s">
        <v>31</v>
      </c>
      <c r="D123" s="64"/>
      <c r="E123" s="44"/>
    </row>
    <row r="124" spans="1:8" s="45" customFormat="1" ht="17.649999999999999" hidden="1" customHeight="1" x14ac:dyDescent="0.25">
      <c r="A124" s="72"/>
      <c r="B124" s="57"/>
      <c r="C124" s="59" t="s">
        <v>79</v>
      </c>
      <c r="D124" s="64"/>
      <c r="E124" s="44"/>
    </row>
    <row r="125" spans="1:8" s="45" customFormat="1" ht="17.649999999999999" hidden="1" customHeight="1" x14ac:dyDescent="0.25">
      <c r="A125" s="72"/>
      <c r="B125" s="57"/>
      <c r="C125" s="59" t="s">
        <v>67</v>
      </c>
      <c r="D125" s="64"/>
      <c r="E125" s="44"/>
    </row>
    <row r="126" spans="1:8" s="45" customFormat="1" ht="17.649999999999999" hidden="1" customHeight="1" x14ac:dyDescent="0.25">
      <c r="A126" s="72"/>
      <c r="B126" s="57"/>
      <c r="C126" s="59" t="s">
        <v>80</v>
      </c>
      <c r="D126" s="64"/>
      <c r="E126" s="44"/>
    </row>
    <row r="127" spans="1:8" s="45" customFormat="1" ht="17.649999999999999" hidden="1" customHeight="1" x14ac:dyDescent="0.25">
      <c r="A127" s="72"/>
      <c r="B127" s="57"/>
      <c r="C127" s="59" t="s">
        <v>15</v>
      </c>
      <c r="D127" s="64"/>
      <c r="E127" s="44"/>
    </row>
    <row r="128" spans="1:8" s="45" customFormat="1" ht="17.649999999999999" hidden="1" customHeight="1" x14ac:dyDescent="0.25">
      <c r="A128" s="72"/>
      <c r="B128" s="57"/>
      <c r="C128" s="59" t="s">
        <v>68</v>
      </c>
      <c r="D128" s="64"/>
      <c r="E128" s="44"/>
    </row>
    <row r="129" spans="1:5" s="45" customFormat="1" ht="17.649999999999999" hidden="1" customHeight="1" x14ac:dyDescent="0.25">
      <c r="A129" s="72"/>
      <c r="B129" s="57"/>
      <c r="C129" s="59" t="s">
        <v>47</v>
      </c>
      <c r="D129" s="64"/>
      <c r="E129" s="44"/>
    </row>
    <row r="130" spans="1:5" s="45" customFormat="1" ht="17.649999999999999" hidden="1" customHeight="1" x14ac:dyDescent="0.25">
      <c r="A130" s="72"/>
      <c r="B130" s="57"/>
      <c r="C130" s="59" t="s">
        <v>32</v>
      </c>
      <c r="D130" s="64"/>
      <c r="E130" s="44"/>
    </row>
    <row r="131" spans="1:5" s="45" customFormat="1" ht="17.649999999999999" hidden="1" customHeight="1" x14ac:dyDescent="0.25">
      <c r="A131" s="72"/>
      <c r="B131" s="57"/>
      <c r="C131" s="59" t="s">
        <v>69</v>
      </c>
      <c r="D131" s="64"/>
      <c r="E131" s="44"/>
    </row>
    <row r="132" spans="1:5" s="45" customFormat="1" ht="17.649999999999999" hidden="1" customHeight="1" x14ac:dyDescent="0.25">
      <c r="A132" s="72"/>
      <c r="B132" s="57"/>
      <c r="C132" s="59" t="s">
        <v>46</v>
      </c>
      <c r="D132" s="64"/>
      <c r="E132" s="44"/>
    </row>
    <row r="133" spans="1:5" s="45" customFormat="1" ht="17.649999999999999" hidden="1" customHeight="1" x14ac:dyDescent="0.25">
      <c r="A133" s="72"/>
      <c r="B133" s="57"/>
      <c r="C133" s="59" t="s">
        <v>73</v>
      </c>
      <c r="D133" s="64"/>
      <c r="E133" s="44"/>
    </row>
    <row r="134" spans="1:5" s="45" customFormat="1" ht="17.649999999999999" hidden="1" customHeight="1" x14ac:dyDescent="0.25">
      <c r="A134" s="72"/>
      <c r="B134" s="57"/>
      <c r="C134" s="59" t="s">
        <v>70</v>
      </c>
      <c r="D134" s="64"/>
      <c r="E134" s="44"/>
    </row>
    <row r="135" spans="1:5" s="45" customFormat="1" ht="17.649999999999999" hidden="1" customHeight="1" x14ac:dyDescent="0.25">
      <c r="A135" s="72"/>
      <c r="B135" s="57"/>
      <c r="C135" s="59" t="s">
        <v>81</v>
      </c>
      <c r="D135" s="64"/>
      <c r="E135" s="44"/>
    </row>
    <row r="136" spans="1:5" s="45" customFormat="1" ht="17.649999999999999" hidden="1" customHeight="1" x14ac:dyDescent="0.25">
      <c r="A136" s="72"/>
      <c r="B136" s="57"/>
      <c r="C136" s="59" t="s">
        <v>82</v>
      </c>
      <c r="D136" s="64"/>
      <c r="E136" s="44"/>
    </row>
    <row r="137" spans="1:5" s="45" customFormat="1" ht="17.649999999999999" hidden="1" customHeight="1" x14ac:dyDescent="0.25">
      <c r="A137" s="72"/>
      <c r="B137" s="57"/>
      <c r="C137" s="59" t="s">
        <v>63</v>
      </c>
      <c r="D137" s="64"/>
      <c r="E137" s="44"/>
    </row>
    <row r="138" spans="1:5" s="45" customFormat="1" ht="17.649999999999999" customHeight="1" x14ac:dyDescent="0.25">
      <c r="A138" s="72"/>
      <c r="B138" s="110" t="s">
        <v>88</v>
      </c>
      <c r="C138" s="111"/>
      <c r="D138" s="58">
        <f>D139</f>
        <v>0</v>
      </c>
      <c r="E138" s="44"/>
    </row>
    <row r="139" spans="1:5" s="45" customFormat="1" ht="17.649999999999999" hidden="1" customHeight="1" x14ac:dyDescent="0.25">
      <c r="A139" s="72"/>
      <c r="B139" s="53"/>
      <c r="C139" s="54" t="s">
        <v>89</v>
      </c>
      <c r="D139" s="67"/>
      <c r="E139" s="44"/>
    </row>
    <row r="140" spans="1:5" s="28" customFormat="1" ht="21" customHeight="1" x14ac:dyDescent="0.25">
      <c r="A140" s="24" t="s">
        <v>58</v>
      </c>
      <c r="B140" s="92"/>
      <c r="C140" s="93"/>
      <c r="D140" s="21"/>
      <c r="E140" s="27"/>
    </row>
    <row r="141" spans="1:5" s="28" customFormat="1" ht="17.45" hidden="1" customHeight="1" x14ac:dyDescent="0.25">
      <c r="A141" s="85"/>
      <c r="B141" s="106"/>
      <c r="C141" s="107"/>
      <c r="D141" s="21"/>
      <c r="E141" s="27"/>
    </row>
    <row r="142" spans="1:5" s="28" customFormat="1" ht="17.649999999999999" hidden="1" customHeight="1" x14ac:dyDescent="0.25">
      <c r="A142" s="23"/>
      <c r="B142" s="106"/>
      <c r="C142" s="107"/>
      <c r="D142" s="74"/>
      <c r="E142" s="27"/>
    </row>
    <row r="143" spans="1:5" s="28" customFormat="1" ht="17.649999999999999" hidden="1" customHeight="1" x14ac:dyDescent="0.25">
      <c r="A143" s="23"/>
      <c r="B143" s="106"/>
      <c r="C143" s="107"/>
      <c r="D143" s="74"/>
      <c r="E143" s="27"/>
    </row>
    <row r="144" spans="1:5" s="33" customFormat="1" ht="17.649999999999999" customHeight="1" x14ac:dyDescent="0.25">
      <c r="A144" s="56" t="s">
        <v>23</v>
      </c>
      <c r="B144" s="108" t="s">
        <v>59</v>
      </c>
      <c r="C144" s="109"/>
      <c r="D144" s="62">
        <f>SUM(D145:E149)</f>
        <v>52500</v>
      </c>
      <c r="E144" s="32"/>
    </row>
    <row r="145" spans="1:7" s="33" customFormat="1" ht="22.15" customHeight="1" x14ac:dyDescent="0.25">
      <c r="A145" s="23" t="s">
        <v>15</v>
      </c>
      <c r="B145" s="92" t="s">
        <v>95</v>
      </c>
      <c r="C145" s="93"/>
      <c r="D145" s="29">
        <v>52500</v>
      </c>
      <c r="E145" s="34"/>
    </row>
    <row r="146" spans="1:7" s="33" customFormat="1" ht="22.15" customHeight="1" x14ac:dyDescent="0.25">
      <c r="A146" s="39"/>
      <c r="B146" s="100"/>
      <c r="C146" s="102"/>
      <c r="D146" s="83"/>
      <c r="E146" s="34"/>
    </row>
    <row r="147" spans="1:7" s="33" customFormat="1" ht="22.15" customHeight="1" x14ac:dyDescent="0.25">
      <c r="A147" s="69"/>
      <c r="B147" s="100"/>
      <c r="C147" s="102"/>
      <c r="D147" s="83"/>
      <c r="E147" s="34"/>
    </row>
    <row r="148" spans="1:7" s="33" customFormat="1" ht="22.15" customHeight="1" x14ac:dyDescent="0.25">
      <c r="A148" s="39"/>
      <c r="B148" s="100"/>
      <c r="C148" s="101"/>
      <c r="D148" s="83"/>
      <c r="E148" s="34"/>
    </row>
    <row r="149" spans="1:7" s="33" customFormat="1" ht="22.15" customHeight="1" x14ac:dyDescent="0.25">
      <c r="A149" s="39"/>
      <c r="B149" s="100"/>
      <c r="C149" s="102"/>
      <c r="D149" s="83"/>
      <c r="E149" s="34"/>
    </row>
    <row r="150" spans="1:7" s="33" customFormat="1" ht="22.15" customHeight="1" x14ac:dyDescent="0.25">
      <c r="A150" s="23"/>
      <c r="B150" s="103" t="s">
        <v>20</v>
      </c>
      <c r="C150" s="104"/>
      <c r="D150" s="47">
        <f>D10+D144</f>
        <v>113587.48000000001</v>
      </c>
      <c r="E150" s="34"/>
      <c r="F150" s="35"/>
      <c r="G150" s="35"/>
    </row>
    <row r="151" spans="1:7" s="33" customFormat="1" x14ac:dyDescent="0.25">
      <c r="A151" s="23"/>
      <c r="B151" s="90"/>
      <c r="C151" s="105"/>
      <c r="D151" s="78"/>
      <c r="E151" s="34"/>
      <c r="F151" s="35"/>
    </row>
    <row r="152" spans="1:7" s="33" customFormat="1" ht="17.649999999999999" customHeight="1" x14ac:dyDescent="0.25">
      <c r="A152" s="69"/>
      <c r="B152" s="103" t="s">
        <v>60</v>
      </c>
      <c r="C152" s="104"/>
      <c r="D152" s="75">
        <f>SUM(D153:D166)</f>
        <v>19000</v>
      </c>
      <c r="E152" s="34"/>
      <c r="G152" s="35"/>
    </row>
    <row r="153" spans="1:7" s="33" customFormat="1" ht="27.95" hidden="1" customHeight="1" x14ac:dyDescent="0.25">
      <c r="A153" s="79"/>
      <c r="B153" s="96"/>
      <c r="C153" s="97"/>
      <c r="D153" s="80"/>
      <c r="E153" s="34"/>
    </row>
    <row r="154" spans="1:7" s="33" customFormat="1" ht="38.25" hidden="1" customHeight="1" x14ac:dyDescent="0.25">
      <c r="A154" s="79"/>
      <c r="B154" s="96"/>
      <c r="C154" s="97"/>
      <c r="D154" s="80"/>
      <c r="E154" s="22"/>
      <c r="F154" s="35"/>
    </row>
    <row r="155" spans="1:7" s="33" customFormat="1" ht="26.25" hidden="1" customHeight="1" x14ac:dyDescent="0.25">
      <c r="A155" s="79"/>
      <c r="B155" s="96"/>
      <c r="C155" s="97"/>
      <c r="D155" s="80"/>
      <c r="E155" s="22"/>
      <c r="F155" s="35"/>
    </row>
    <row r="156" spans="1:7" s="33" customFormat="1" ht="45.95" hidden="1" customHeight="1" x14ac:dyDescent="0.25">
      <c r="A156" s="81"/>
      <c r="B156" s="96"/>
      <c r="C156" s="97"/>
      <c r="D156" s="80"/>
      <c r="E156" s="22"/>
      <c r="F156" s="35"/>
    </row>
    <row r="157" spans="1:7" s="33" customFormat="1" ht="37.15" hidden="1" customHeight="1" x14ac:dyDescent="0.25">
      <c r="A157" s="79"/>
      <c r="B157" s="96"/>
      <c r="C157" s="97"/>
      <c r="D157" s="80"/>
      <c r="E157" s="22"/>
      <c r="F157" s="35"/>
    </row>
    <row r="158" spans="1:7" s="33" customFormat="1" hidden="1" x14ac:dyDescent="0.25">
      <c r="A158" s="79"/>
      <c r="B158" s="96"/>
      <c r="C158" s="99"/>
      <c r="D158" s="80"/>
      <c r="E158" s="22"/>
      <c r="F158" s="35"/>
    </row>
    <row r="159" spans="1:7" s="33" customFormat="1" ht="75" hidden="1" customHeight="1" x14ac:dyDescent="0.25">
      <c r="A159" s="79"/>
      <c r="B159" s="94"/>
      <c r="C159" s="95"/>
      <c r="D159" s="80"/>
      <c r="E159" s="22"/>
      <c r="F159" s="35"/>
    </row>
    <row r="160" spans="1:7" s="33" customFormat="1" hidden="1" x14ac:dyDescent="0.25">
      <c r="A160" s="79"/>
      <c r="B160" s="94"/>
      <c r="C160" s="95"/>
      <c r="D160" s="80"/>
      <c r="E160" s="22"/>
      <c r="F160" s="35"/>
    </row>
    <row r="161" spans="1:9" s="33" customFormat="1" hidden="1" x14ac:dyDescent="0.25">
      <c r="A161" s="79"/>
      <c r="B161" s="94"/>
      <c r="C161" s="95"/>
      <c r="D161" s="80"/>
      <c r="E161" s="22"/>
      <c r="F161" s="35"/>
    </row>
    <row r="162" spans="1:9" s="33" customFormat="1" hidden="1" x14ac:dyDescent="0.25">
      <c r="A162" s="79"/>
      <c r="B162" s="96"/>
      <c r="C162" s="97"/>
      <c r="D162" s="80"/>
      <c r="E162" s="22"/>
      <c r="F162" s="35"/>
    </row>
    <row r="163" spans="1:9" s="33" customFormat="1" hidden="1" x14ac:dyDescent="0.25">
      <c r="A163" s="79"/>
      <c r="B163" s="96"/>
      <c r="C163" s="97"/>
      <c r="D163" s="80"/>
      <c r="E163" s="22"/>
      <c r="F163" s="35"/>
    </row>
    <row r="164" spans="1:9" s="33" customFormat="1" ht="19.5" customHeight="1" x14ac:dyDescent="0.25">
      <c r="A164" s="69" t="s">
        <v>73</v>
      </c>
      <c r="B164" s="98" t="s">
        <v>98</v>
      </c>
      <c r="C164" s="98"/>
      <c r="D164" s="82">
        <v>19000</v>
      </c>
      <c r="E164" s="22"/>
      <c r="F164" s="35"/>
    </row>
    <row r="165" spans="1:9" s="33" customFormat="1" ht="24" customHeight="1" x14ac:dyDescent="0.25">
      <c r="A165" s="69"/>
      <c r="B165" s="88"/>
      <c r="C165" s="89"/>
      <c r="D165" s="82"/>
      <c r="E165" s="22"/>
      <c r="F165" s="35"/>
    </row>
    <row r="166" spans="1:9" s="33" customFormat="1" ht="22.5" customHeight="1" x14ac:dyDescent="0.25">
      <c r="A166" s="86"/>
      <c r="B166" s="88"/>
      <c r="C166" s="89"/>
      <c r="D166" s="82"/>
      <c r="E166" s="22"/>
      <c r="F166" s="35"/>
    </row>
    <row r="167" spans="1:9" ht="19.149999999999999" customHeight="1" x14ac:dyDescent="0.25">
      <c r="A167" s="23"/>
      <c r="B167" s="90" t="s">
        <v>61</v>
      </c>
      <c r="C167" s="91"/>
      <c r="D167" s="47">
        <f>D150+D152</f>
        <v>132587.48000000001</v>
      </c>
    </row>
    <row r="168" spans="1:9" s="37" customFormat="1" ht="23.1" customHeight="1" x14ac:dyDescent="0.25">
      <c r="A168" s="23"/>
      <c r="B168" s="90" t="s">
        <v>64</v>
      </c>
      <c r="C168" s="91"/>
      <c r="D168" s="27">
        <f>SUM(D169:D169)</f>
        <v>0</v>
      </c>
      <c r="F168" s="25"/>
      <c r="G168" s="25"/>
      <c r="H168" s="25"/>
      <c r="I168" s="25"/>
    </row>
    <row r="169" spans="1:9" s="37" customFormat="1" ht="40.5" customHeight="1" x14ac:dyDescent="0.25">
      <c r="A169" s="23"/>
      <c r="B169" s="92"/>
      <c r="C169" s="93"/>
      <c r="D169" s="36"/>
      <c r="F169" s="25"/>
      <c r="G169" s="25"/>
      <c r="H169" s="25"/>
      <c r="I169" s="25"/>
    </row>
  </sheetData>
  <mergeCells count="58">
    <mergeCell ref="A1:E1"/>
    <mergeCell ref="A2:D2"/>
    <mergeCell ref="A4:C4"/>
    <mergeCell ref="A5:C5"/>
    <mergeCell ref="A6:C6"/>
    <mergeCell ref="A7:C7"/>
    <mergeCell ref="A8:C8"/>
    <mergeCell ref="A9:D9"/>
    <mergeCell ref="B10:C10"/>
    <mergeCell ref="B11:C11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62:C62"/>
    <mergeCell ref="B142:C142"/>
    <mergeCell ref="B143:C143"/>
    <mergeCell ref="B144:C144"/>
    <mergeCell ref="B145:C145"/>
    <mergeCell ref="B83:C83"/>
    <mergeCell ref="B102:C102"/>
    <mergeCell ref="B120:C120"/>
    <mergeCell ref="B138:C138"/>
    <mergeCell ref="B140:C140"/>
    <mergeCell ref="B141:C141"/>
    <mergeCell ref="B148:C148"/>
    <mergeCell ref="B149:C149"/>
    <mergeCell ref="B150:C150"/>
    <mergeCell ref="B151:C151"/>
    <mergeCell ref="B152:C152"/>
    <mergeCell ref="B146:C146"/>
    <mergeCell ref="B147:C147"/>
    <mergeCell ref="B164:C164"/>
    <mergeCell ref="B153:C153"/>
    <mergeCell ref="B154:C154"/>
    <mergeCell ref="B155:C155"/>
    <mergeCell ref="B156:C156"/>
    <mergeCell ref="B157:C157"/>
    <mergeCell ref="B158:C158"/>
    <mergeCell ref="B165:C165"/>
    <mergeCell ref="B166:C166"/>
    <mergeCell ref="B167:C167"/>
    <mergeCell ref="B168:C168"/>
    <mergeCell ref="B169:C169"/>
    <mergeCell ref="B159:C159"/>
    <mergeCell ref="B160:C160"/>
    <mergeCell ref="B161:C161"/>
    <mergeCell ref="B162:C162"/>
    <mergeCell ref="B163:C163"/>
  </mergeCells>
  <printOptions horizontalCentered="1"/>
  <pageMargins left="0.55118110236220474" right="0" top="0.43307086614173229" bottom="0.23622047244094491" header="0.31496062992125984" footer="0.23622047244094491"/>
  <pageSetup paperSize="9" scale="75" orientation="portrait" r:id="rId1"/>
  <headerFooter alignWithMargins="0"/>
  <colBreaks count="1" manualBreakCount="1">
    <brk id="4" max="208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26.01.2018 </vt:lpstr>
      <vt:lpstr>01.04.2020</vt:lpstr>
      <vt:lpstr>'01.04.2020'!Область_печати</vt:lpstr>
      <vt:lpstr>'26.01.2018 '!Область_печати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Користувач Windows</cp:lastModifiedBy>
  <cp:lastPrinted>2020-04-01T08:38:37Z</cp:lastPrinted>
  <dcterms:created xsi:type="dcterms:W3CDTF">2015-05-15T06:08:32Z</dcterms:created>
  <dcterms:modified xsi:type="dcterms:W3CDTF">2020-04-06T09:30:33Z</dcterms:modified>
</cp:coreProperties>
</file>