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комісія'!$B$1:$K$41</definedName>
  </definedNames>
  <calcPr calcId="125725" refMode="R1C1"/>
</workbook>
</file>

<file path=xl/calcChain.xml><?xml version="1.0" encoding="utf-8"?>
<calcChain xmlns="http://schemas.openxmlformats.org/spreadsheetml/2006/main">
  <c r="J40" i="2"/>
  <c r="J38"/>
  <c r="J28"/>
  <c r="J24"/>
  <c r="J22"/>
  <c r="J23"/>
  <c r="J16"/>
  <c r="J17"/>
  <c r="J18"/>
  <c r="J19"/>
  <c r="J21"/>
  <c r="J15"/>
  <c r="J6"/>
  <c r="J7"/>
  <c r="J5"/>
  <c r="F20"/>
  <c r="J20" s="1"/>
  <c r="F32"/>
  <c r="J32" s="1"/>
  <c r="F39"/>
  <c r="J39" s="1"/>
  <c r="E26"/>
  <c r="E23"/>
  <c r="F34"/>
  <c r="E22"/>
  <c r="E11"/>
  <c r="E29"/>
  <c r="F9"/>
  <c r="G9" l="1"/>
  <c r="H9"/>
  <c r="I9"/>
  <c r="J9"/>
  <c r="K9"/>
  <c r="E9"/>
</calcChain>
</file>

<file path=xl/sharedStrings.xml><?xml version="1.0" encoding="utf-8"?>
<sst xmlns="http://schemas.openxmlformats.org/spreadsheetml/2006/main" count="102" uniqueCount="99">
  <si>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</si>
  <si>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</si>
  <si>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</si>
  <si>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</si>
  <si>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</si>
  <si>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</si>
  <si>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</si>
  <si>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Пропозиції по внесенню змін до бюджету, грн.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</si>
  <si>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</si>
  <si>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Зміни за рахунок субвенцій       
</t>
  </si>
  <si>
    <t>Лист, дата</t>
  </si>
  <si>
    <t>Всього</t>
  </si>
  <si>
    <t xml:space="preserve"> Лист  відділу з питань фіз.культури та спорту від 01.09.2020 № 02-25/81 </t>
  </si>
  <si>
    <t>Лист начальника відділу роботиз орг.самоорганізації населення та взаємодії з правоох.орг. від 06.08.2020 № 08-06/30</t>
  </si>
  <si>
    <t>3</t>
  </si>
  <si>
    <t>Лист  директора НБДЮ упр.освіти від 01.09.2020 № 42</t>
  </si>
  <si>
    <t>Додатково на облаштування  туалетної кімнати закладу</t>
  </si>
  <si>
    <r>
      <rPr>
        <b/>
        <sz val="26"/>
        <color theme="1"/>
        <rFont val="Times New Roman"/>
        <family val="1"/>
        <charset val="204"/>
      </rPr>
      <t xml:space="preserve">Субвенції з державного бюджету </t>
    </r>
    <r>
      <rPr>
        <sz val="26"/>
        <color theme="1"/>
        <rFont val="Times New Roman"/>
        <family val="1"/>
        <charset val="204"/>
      </rPr>
      <t xml:space="preserve">місцевим бюджетам на  проектні, будівельно- ремонтні роботи, придбання житла для приміщень для розвитку сімейних та ін.форм виховання, наближ.до сімейних, та забезпечення житлом дітей - сиріт, позб.батьківського піклування, осіб з їх числа </t>
    </r>
  </si>
  <si>
    <t>І</t>
  </si>
  <si>
    <t xml:space="preserve">Лист КП КК "Північна" від 11.08.2020 № 160 </t>
  </si>
  <si>
    <t>Лист КНП Стоматп-ка від 14.08.2020 № 312</t>
  </si>
  <si>
    <t>Додаткові кошти для збільшення статутного капіталу підприємства</t>
  </si>
  <si>
    <t>Лист КНП Стоматп-ка від 02.09..2020 № 335</t>
  </si>
  <si>
    <t xml:space="preserve">Додаткові кошти на придбання  стоматологічної установки </t>
  </si>
  <si>
    <t>Лист Департаменту фінансів ОДА від 01.09.2020 №05-10/249                                Розпорядження міського голови від 03.09.2020 № 231</t>
  </si>
  <si>
    <t>Повідомлення Државної казначейської служби Укравїни від 02.09.2020 № 45                                                       Розпорядження міського голови від 07.09.2020 № 236</t>
  </si>
  <si>
    <t>Інша субенція н виконання доручень  виборців депутатами обласнгої ради</t>
  </si>
  <si>
    <t>Лист КНП ЦМЛ від 08.09.2020 № 01-14/1257</t>
  </si>
  <si>
    <t>Лист Департаменту фінансів ОДА від 07.09.2020 № 04-19/252                            Розпорядження міського голови від 238 від 08.09.2020</t>
  </si>
  <si>
    <t>4</t>
  </si>
  <si>
    <t>( +-) 63 000</t>
  </si>
  <si>
    <t>3.1.</t>
  </si>
  <si>
    <t xml:space="preserve"> Лист  відділу з питань фіз.культури та спорту від 02.09.2020 № 02-25/82 </t>
  </si>
  <si>
    <t xml:space="preserve">( +-) 50 000 </t>
  </si>
  <si>
    <t>Лист держ.служби спец.зв’язку та захисту інформації України Чернігівська філія ві 07.09.2020 № 242/6т</t>
  </si>
  <si>
    <t>Кошти за надані телекомунікаційні послуги надані Чернігівською філією Концерну РРТ, борг</t>
  </si>
  <si>
    <t>Лист  Ніжинського відділу поліції ГУНП від 03.09.2020 № 16753/124/46-2020</t>
  </si>
  <si>
    <t>без суми</t>
  </si>
  <si>
    <t xml:space="preserve">Лист управління державної служби України  з надзвичайних ситуацій в Чернігівській обл. від 08.09.2020 №01-17/743 </t>
  </si>
  <si>
    <t>Лист ЗОШ №2 від 11.09.2020 № 02-10/201</t>
  </si>
  <si>
    <t>Зміни в межах кошторису: Переозподіл коштів з КЕКВ 2230,2273,2274 на виплату заробітної плати (підвищення мін.ЗП, премія до Дня працівників освіти)</t>
  </si>
  <si>
    <t>( +-)243 500</t>
  </si>
  <si>
    <t>6.1</t>
  </si>
  <si>
    <t>6.2</t>
  </si>
  <si>
    <t>Лист  КНП Стоматп-ка від 04.09.2020 № 336</t>
  </si>
  <si>
    <t>( +-) 243 500</t>
  </si>
  <si>
    <t>( +-) 50 000</t>
  </si>
  <si>
    <t>Лист КП "НУВКГ" від 15.09.2020</t>
  </si>
  <si>
    <r>
      <t xml:space="preserve">Фінансова підтримка: </t>
    </r>
    <r>
      <rPr>
        <b/>
        <sz val="26"/>
        <color theme="1"/>
        <rFont val="Times New Roman"/>
        <family val="1"/>
        <charset val="204"/>
      </rPr>
      <t>на зарплату + 187924</t>
    </r>
    <r>
      <rPr>
        <sz val="26"/>
        <color theme="1"/>
        <rFont val="Times New Roman"/>
        <family val="1"/>
        <charset val="204"/>
      </rPr>
      <t xml:space="preserve"> грн; буріння та облаштування  скважини на  території полігону +25000</t>
    </r>
  </si>
  <si>
    <t xml:space="preserve">Пропозиції по внесенню змін до бюджету міста на позачергову 78 сесію Ніжинської міської ради VІІ скликання від  18 вересня 2020 р. </t>
  </si>
  <si>
    <r>
  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</t>
    </r>
    <r>
      <rPr>
        <b/>
        <u/>
        <sz val="22"/>
        <color indexed="8"/>
        <rFont val="Times New Roman"/>
        <family val="1"/>
        <charset val="204"/>
      </rPr>
      <t xml:space="preserve">17.09.20 р. </t>
    </r>
  </si>
  <si>
    <t>Лист Освіти  від 15.09.2020 № 1-10</t>
  </si>
  <si>
    <t>Лист КНП ЦМЛ від 15.09.2020 № 01-14</t>
  </si>
  <si>
    <t>Лист Спорт для всіх  15.09.2020 № 193</t>
  </si>
  <si>
    <t>7.1</t>
  </si>
  <si>
    <t>Збільшення обсягу освітньої субвенції</t>
  </si>
  <si>
    <r>
      <t>Співфінансування</t>
    </r>
    <r>
      <rPr>
        <sz val="28"/>
        <color theme="1"/>
        <rFont val="Times New Roman"/>
        <family val="1"/>
        <charset val="204"/>
      </rPr>
      <t xml:space="preserve"> ( не менше 10% за умовами конкурсу) </t>
    </r>
    <r>
      <rPr>
        <u/>
        <sz val="28"/>
        <color theme="1"/>
        <rFont val="Times New Roman"/>
        <family val="1"/>
        <charset val="204"/>
      </rPr>
      <t>64 200 грн.</t>
    </r>
    <r>
      <rPr>
        <sz val="28"/>
        <color theme="1"/>
        <rFont val="Times New Roman"/>
        <family val="1"/>
        <charset val="204"/>
      </rPr>
      <t xml:space="preserve">, в т.ч. З.Ф + 51 200 та С.Ф +13 000 </t>
    </r>
    <r>
      <rPr>
        <b/>
        <sz val="28"/>
        <color theme="1"/>
        <rFont val="Times New Roman"/>
        <family val="1"/>
        <charset val="204"/>
      </rPr>
      <t>до Проекту Ніжинської міської ОТГ "Відкритий простір для людей похилого віку "Кольорове життя"</t>
    </r>
    <r>
      <rPr>
        <sz val="28"/>
        <color theme="1"/>
        <rFont val="Times New Roman"/>
        <family val="1"/>
        <charset val="204"/>
      </rPr>
      <t xml:space="preserve">(фонд малих проектів- України 2020- </t>
    </r>
    <r>
      <rPr>
        <u/>
        <sz val="28"/>
        <color theme="1"/>
        <rFont val="Times New Roman"/>
        <family val="1"/>
        <charset val="204"/>
      </rPr>
      <t>435 700 грн.</t>
    </r>
    <r>
      <rPr>
        <sz val="28"/>
        <color theme="1"/>
        <rFont val="Times New Roman"/>
        <family val="1"/>
        <charset val="204"/>
      </rPr>
      <t xml:space="preserve">. Проект соціальні послуги в громадах…)                                                                    </t>
    </r>
    <r>
      <rPr>
        <b/>
        <i/>
        <sz val="28"/>
        <color theme="1"/>
        <rFont val="Times New Roman"/>
        <family val="1"/>
        <charset val="204"/>
      </rPr>
      <t>Територіальний центр</t>
    </r>
    <r>
      <rPr>
        <b/>
        <sz val="28"/>
        <color theme="1"/>
        <rFont val="Times New Roman"/>
        <family val="1"/>
        <charset val="204"/>
      </rPr>
      <t>-</t>
    </r>
    <r>
      <rPr>
        <sz val="28"/>
        <color theme="1"/>
        <rFont val="Times New Roman"/>
        <family val="1"/>
        <charset val="204"/>
      </rPr>
      <t xml:space="preserve"> </t>
    </r>
    <r>
      <rPr>
        <b/>
        <sz val="28"/>
        <color theme="1"/>
        <rFont val="Times New Roman"/>
        <family val="1"/>
        <charset val="204"/>
      </rPr>
      <t>загальна вартість проекту -                       499 900 грн.</t>
    </r>
  </si>
  <si>
    <t>Додатково на Програму з виконання власних повноважень, для заохочення  голів органів самоорганізації населення</t>
  </si>
  <si>
    <t>Додатково у зв’язку із виходом міської футбольної команди до ІІ етапу                       ( вища ліга) Чемп.Чернігів.обл.- 100 000; участь  у Чемп.України 17 переможців  чемпіонату з бойового самбо- 20 000</t>
  </si>
  <si>
    <t>Перерозподіл коштів з олімпійських видів спорту на неолімпійські - участь  у чемпіонаті світу з борьби самбо Чистякової Н.та тренера Пролтавцева С.А. ( Сербія 8-12 жовтня 2020)</t>
  </si>
  <si>
    <t>Перерозподіл коштів  по КПКВ 7520 - програма інформатизації: із капітальних видатків  кекв 3210 - 63000 на поточні видатки  кекв 2610+63000</t>
  </si>
  <si>
    <t>Додатково на співфінансування належного облаштування  приміщень  Ніжинського ВП для запровадження  системи " Castodey Records"- система обліку  затриманих осіб у діяльності органів ( підрозділів) поліції</t>
  </si>
  <si>
    <t>Оплата послуг  по ремонту тротуарів лівої трибуни стадіону "Спартак"</t>
  </si>
  <si>
    <r>
      <t>Лист КП ВУКГ</t>
    </r>
    <r>
      <rPr>
        <sz val="28"/>
        <color theme="5" tint="-0.249977111117893"/>
        <rFont val="Times New Roman"/>
        <family val="1"/>
        <charset val="204"/>
      </rPr>
      <t xml:space="preserve"> </t>
    </r>
    <r>
      <rPr>
        <sz val="28"/>
        <rFont val="Times New Roman"/>
        <family val="1"/>
        <charset val="204"/>
      </rPr>
      <t>від 15.09.2020 № 1178/1-3</t>
    </r>
  </si>
  <si>
    <t xml:space="preserve">Лист КНП ЦПМСД від 07.09.2020 № 01-10/604;                                                                        </t>
  </si>
  <si>
    <t>Лист виконкому від 11.09.2020 № 62               Лист  Ніжинської РДА від 14.09.20320  № 1-19/2671</t>
  </si>
  <si>
    <t xml:space="preserve">Додаткові кошти на забезпечення  медичної допомоги населенню на 2020 рік, програма                            ( вересень - грудень) - 764 570;                                              </t>
  </si>
  <si>
    <t>Лист упр.Культури від 16.09.2020 № 1-16/298</t>
  </si>
  <si>
    <t>( +-) 4 735</t>
  </si>
  <si>
    <t>Лист упр. Культури від 16.09.2020 № 1-16/297</t>
  </si>
  <si>
    <t>Переозподіл коштів по КПКВ 0160 в межах затвердженитх призначень: зекономлені ліміти по теплопостачання переозподілити на придбання антисептичних засобів ( КПКВ 0160)  та  встановлення програми  "LOGICA" ( КПКВ 7520)</t>
  </si>
  <si>
    <t>( +-) 27 911</t>
  </si>
  <si>
    <t>20.1</t>
  </si>
  <si>
    <t>Лист Освіти  від 02.09.2020 № 1-29/156                                                           Лист упр. Освіти від 16.09.2020 № 1-29/175</t>
  </si>
  <si>
    <r>
      <t xml:space="preserve">Кошти на пільгове забезпечення  препаратами </t>
    </r>
    <r>
      <rPr>
        <b/>
        <sz val="26"/>
        <color theme="1"/>
        <rFont val="Times New Roman"/>
        <family val="1"/>
        <charset val="204"/>
      </rPr>
      <t>інсуліну -1 450 000</t>
    </r>
    <r>
      <rPr>
        <sz val="26"/>
        <color theme="1"/>
        <rFont val="Times New Roman"/>
        <family val="1"/>
        <charset val="204"/>
      </rPr>
      <t xml:space="preserve"> : вересень - 50 000; жовтень- 350 000; листопад - 350 000; грудень - 700 000 ( в т.ч. для забезпечення в січні 2021)                                                                   </t>
    </r>
    <r>
      <rPr>
        <b/>
        <u/>
        <sz val="26"/>
        <color theme="1"/>
        <rFont val="Times New Roman"/>
        <family val="1"/>
        <charset val="204"/>
      </rPr>
      <t>по с. Переяслівка - 57 960 грн.</t>
    </r>
  </si>
  <si>
    <t>Лист  УЖКГ та Б від 14.09.2020 № 01-14/1218                                 Лист КП "ВУКГ від 14.09.20 № 1167/1-3</t>
  </si>
  <si>
    <t>Кошти на закупівлю напірних пожежних рукавів діаметром 51 мм                                   ( Програми на 2020 рік немає)</t>
  </si>
  <si>
    <t>17</t>
  </si>
  <si>
    <t>( +-) 2 000 000</t>
  </si>
  <si>
    <r>
      <t xml:space="preserve">Додатково на заробітну плату з нарахуваннями працівникам бюджетної сфери  </t>
    </r>
    <r>
      <rPr>
        <b/>
        <sz val="28"/>
        <color theme="1"/>
        <rFont val="Times New Roman"/>
        <family val="1"/>
        <charset val="204"/>
      </rPr>
      <t xml:space="preserve">                                       вересень - листопад                       </t>
    </r>
  </si>
  <si>
    <t xml:space="preserve"> Фінансова підтримка підприємства                    (для своєчасних розрахунків по електроенергії) </t>
  </si>
  <si>
    <r>
      <t xml:space="preserve">Перерозподілити  зекономлені кошти  з теплопостачання на фінансування додаткових нагальних робіт  у рамках проекту "Капітальний ремонт шляхом проведення комплексної  термомодернізації по ЗОШ №10.- Додатково на ЗОШ №10: заміна освітлення каб.; ремонт сходової клітини - ; ремонт східців та навісу головного входу -                                                                  </t>
    </r>
    <r>
      <rPr>
        <b/>
        <sz val="26"/>
        <color theme="1"/>
        <rFont val="Times New Roman"/>
        <family val="1"/>
        <charset val="204"/>
      </rPr>
      <t>(зняти невикористані ліміти по харчуванню в Р.Ф. ( +-) 250 000)</t>
    </r>
  </si>
  <si>
    <t>( +-)250 000</t>
  </si>
  <si>
    <r>
      <t>Перерозподіл в межах  затверджених асигнувань:</t>
    </r>
    <r>
      <rPr>
        <b/>
        <sz val="26"/>
        <color theme="1"/>
        <rFont val="Times New Roman"/>
        <family val="1"/>
        <charset val="204"/>
      </rPr>
      <t>КПКВ 1010</t>
    </r>
    <r>
      <rPr>
        <sz val="26"/>
        <color theme="1"/>
        <rFont val="Times New Roman"/>
        <family val="1"/>
        <charset val="204"/>
      </rPr>
      <t xml:space="preserve"> знято з теплопостачання- 1 400 000 на зарплату кекв 2110+165000 та кекв 2120 +35000; придбання паперових рушників та урн             + 70 000; пот.рем.даху ДНЗ №12 +200 000              </t>
    </r>
    <r>
      <rPr>
        <b/>
        <sz val="26"/>
        <color theme="1"/>
        <rFont val="Times New Roman"/>
        <family val="1"/>
        <charset val="204"/>
      </rPr>
      <t>КПКВ 1020</t>
    </r>
    <r>
      <rPr>
        <sz val="26"/>
        <color theme="1"/>
        <rFont val="Times New Roman"/>
        <family val="1"/>
        <charset val="204"/>
      </rPr>
      <t xml:space="preserve"> знято з теплопосчтачання -         530 000 на зарплату кекв 2110+250 000 та кекв 2120 +50000;  придбання паперових рушників та урн  + 35 000;  придбання парт для пятих класів + 635 000;    придбання холодильників для медичних кабінетів          + 50 000;  поточні ремонти даху ЗОШ №7             + 170 000,  актовий зал  ЗОШ №5 + 300 000;   спортивний майданчик  КЕКВ 3110                       + 40 000 грн.                                              </t>
    </r>
    <r>
      <rPr>
        <b/>
        <sz val="26"/>
        <color theme="1"/>
        <rFont val="Times New Roman"/>
        <family val="1"/>
        <charset val="204"/>
      </rPr>
      <t xml:space="preserve">КПКВ 1090  </t>
    </r>
    <r>
      <rPr>
        <sz val="26"/>
        <color theme="1"/>
        <rFont val="Times New Roman"/>
        <family val="1"/>
        <charset val="204"/>
      </rPr>
      <t>зняття з теплопостачання              - 120 000 грн.</t>
    </r>
  </si>
  <si>
    <r>
      <rPr>
        <b/>
        <u/>
        <sz val="26"/>
        <color theme="1"/>
        <rFont val="Times New Roman"/>
        <family val="1"/>
        <charset val="204"/>
      </rPr>
      <t>Пропозиція 1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6"/>
        <color theme="1"/>
        <rFont val="Times New Roman"/>
        <family val="1"/>
        <charset val="204"/>
      </rPr>
      <t xml:space="preserve">:  </t>
    </r>
    <r>
      <rPr>
        <b/>
        <sz val="26"/>
        <color theme="1"/>
        <rFont val="Times New Roman"/>
        <family val="1"/>
        <charset val="204"/>
      </rPr>
      <t xml:space="preserve">сміттєвоз із заднім завантаженням типу ТА -4021 (9м кв.) -  1 450 тис. грн.;                                                     </t>
    </r>
    <r>
      <rPr>
        <sz val="26"/>
        <color theme="1"/>
        <rFont val="Times New Roman"/>
        <family val="1"/>
        <charset val="204"/>
      </rPr>
      <t xml:space="preserve">Пропозиція 2 : Разом 1108,0 тис. грн., в т.ч. :  Трактор колісний типу КИЙ - 645,0;  щітка комунальна - 38;  відвал поворотний - 30;  роторна косарка - 60;  причіп тракторний типу 2 ПТС - 170; підмітально - прибиральна машина типу Агата - 165 </t>
    </r>
  </si>
  <si>
    <t>Перерозподіл коштів: зекономлені кошти по теплопостачанню  перерозподілити на  придбання антисептичних засобів для виконання карантинних вимог по закладам</t>
  </si>
  <si>
    <t>( +-) 48 000</t>
  </si>
  <si>
    <t>Перерозподіл з  капітальних на поточні видатки - опромінювач ультрафіолетовий бактерицидний -12 шт.</t>
  </si>
  <si>
    <t>благоустрій- 375 000</t>
  </si>
  <si>
    <r>
      <rPr>
        <u/>
        <sz val="26"/>
        <color theme="1"/>
        <rFont val="Times New Roman"/>
        <family val="1"/>
        <charset val="204"/>
      </rPr>
      <t>КПКВ 6030</t>
    </r>
    <r>
      <rPr>
        <sz val="26"/>
        <color theme="1"/>
        <rFont val="Times New Roman"/>
        <family val="1"/>
        <charset val="204"/>
      </rPr>
      <t xml:space="preserve">: ліквід.стих.сміттєзвалищ - 400 000; монтування вул.освітлення-1 000 000;  обслуговування  та поточний рмонт мереж вул.освітлення - 1 000 000; видалення дерев - 700 000; косовиця - 500 000;  </t>
    </r>
    <r>
      <rPr>
        <b/>
        <sz val="26"/>
        <color theme="1"/>
        <rFont val="Times New Roman"/>
        <family val="1"/>
        <charset val="204"/>
      </rPr>
      <t xml:space="preserve">встан.огорожі майданчиків ТПВ - 48 000; </t>
    </r>
    <r>
      <rPr>
        <sz val="26"/>
        <color theme="1"/>
        <rFont val="Times New Roman"/>
        <family val="1"/>
        <charset val="204"/>
      </rPr>
      <t xml:space="preserve">бетонування  основ майданчиків ТПВ - 48 000; ремонт майданчиків  ТПВ- 45 000;    </t>
    </r>
    <r>
      <rPr>
        <u/>
        <sz val="26"/>
        <color theme="1"/>
        <rFont val="Times New Roman"/>
        <family val="1"/>
        <charset val="204"/>
      </rPr>
      <t>КПКВ 7461</t>
    </r>
    <r>
      <rPr>
        <sz val="26"/>
        <color theme="1"/>
        <rFont val="Times New Roman"/>
        <family val="1"/>
        <charset val="204"/>
      </rPr>
      <t xml:space="preserve"> нанесення розмітки на вулично - шляхові мережі - 148 000;                                               </t>
    </r>
    <r>
      <rPr>
        <b/>
        <u/>
        <sz val="26"/>
        <color theme="1"/>
        <rFont val="Times New Roman"/>
        <family val="1"/>
        <charset val="204"/>
      </rPr>
      <t xml:space="preserve">КПКВ 7330 </t>
    </r>
    <r>
      <rPr>
        <b/>
        <sz val="26"/>
        <color theme="1"/>
        <rFont val="Times New Roman"/>
        <family val="1"/>
        <charset val="204"/>
      </rPr>
      <t xml:space="preserve">Реконструкція вул. Шевч. з площ.ім І.Франка 1 черга - 500 000                                    </t>
    </r>
    <r>
      <rPr>
        <b/>
        <u/>
        <sz val="26"/>
        <color theme="1"/>
        <rFont val="Times New Roman"/>
        <family val="1"/>
        <charset val="204"/>
      </rPr>
      <t>(в т. ч. КПКВ 6030</t>
    </r>
    <r>
      <rPr>
        <b/>
        <sz val="26"/>
        <color theme="1"/>
        <rFont val="Times New Roman"/>
        <family val="1"/>
        <charset val="204"/>
      </rPr>
      <t xml:space="preserve">  </t>
    </r>
    <r>
      <rPr>
        <sz val="26"/>
        <color theme="1"/>
        <rFont val="Times New Roman"/>
        <family val="1"/>
        <charset val="204"/>
      </rPr>
      <t xml:space="preserve">благоустрій: встановлення майданчиків  для ТПВ -                  48 000; </t>
    </r>
    <r>
      <rPr>
        <b/>
        <sz val="26"/>
        <color theme="1"/>
        <rFont val="Times New Roman"/>
        <family val="1"/>
        <charset val="204"/>
      </rPr>
      <t>бетонування основ майданчиків для ТПВ - 48 000</t>
    </r>
    <r>
      <rPr>
        <sz val="26"/>
        <color theme="1"/>
        <rFont val="Times New Roman"/>
        <family val="1"/>
        <charset val="204"/>
      </rPr>
      <t xml:space="preserve">; </t>
    </r>
    <r>
      <rPr>
        <b/>
        <sz val="26"/>
        <color theme="1"/>
        <rFont val="Times New Roman"/>
        <family val="1"/>
        <charset val="204"/>
      </rPr>
      <t>ремонт майданчиків для  ТПВ - 45 000</t>
    </r>
    <r>
      <rPr>
        <sz val="26"/>
        <color theme="1"/>
        <rFont val="Times New Roman"/>
        <family val="1"/>
        <charset val="204"/>
      </rPr>
      <t xml:space="preserve">; ремонт контейнерів  та кліток для ТПВ -      48 000; </t>
    </r>
    <r>
      <rPr>
        <b/>
        <sz val="26"/>
        <color theme="1"/>
        <rFont val="Times New Roman"/>
        <family val="1"/>
        <charset val="204"/>
      </rPr>
      <t>монтування вуличного освітлення - 48 000; обслуговування вуличного освітлення - 48 000; ліквідація  стихійних сміттєзвалищ- 48 000</t>
    </r>
    <r>
      <rPr>
        <sz val="26"/>
        <color theme="1"/>
        <rFont val="Times New Roman"/>
        <family val="1"/>
        <charset val="204"/>
      </rPr>
      <t xml:space="preserve">;  підрізання гілок - 48 000; </t>
    </r>
    <r>
      <rPr>
        <b/>
        <sz val="26"/>
        <color theme="1"/>
        <rFont val="Times New Roman"/>
        <family val="1"/>
        <charset val="204"/>
      </rPr>
      <t xml:space="preserve"> косовиця - 45 000; </t>
    </r>
    <r>
      <rPr>
        <sz val="26"/>
        <color theme="1"/>
        <rFont val="Times New Roman"/>
        <family val="1"/>
        <charset val="204"/>
      </rPr>
      <t xml:space="preserve">транспортні послуги -  48 000; </t>
    </r>
    <r>
      <rPr>
        <b/>
        <sz val="26"/>
        <color theme="1"/>
        <rFont val="Times New Roman"/>
        <family val="1"/>
        <charset val="204"/>
      </rPr>
      <t>видалення дерев -                    45 000)</t>
    </r>
  </si>
  <si>
    <t>за рах. Резервного фонду</t>
  </si>
  <si>
    <t>за рах. Резервіного  фонду</t>
  </si>
  <si>
    <r>
      <t xml:space="preserve">Додатково:  закупівля 10 концентраторів- 405 000;  двох автоклавів - 330000;  </t>
    </r>
    <r>
      <rPr>
        <b/>
        <sz val="26"/>
        <color theme="1"/>
        <rFont val="Times New Roman"/>
        <family val="1"/>
        <charset val="204"/>
      </rPr>
      <t>засоби індивідуального захисту</t>
    </r>
    <r>
      <rPr>
        <sz val="26"/>
        <color theme="1"/>
        <rFont val="Times New Roman"/>
        <family val="1"/>
        <charset val="204"/>
      </rPr>
      <t xml:space="preserve"> - 870 715; послуги </t>
    </r>
    <r>
      <rPr>
        <b/>
        <sz val="26"/>
        <color theme="1"/>
        <rFont val="Times New Roman"/>
        <family val="1"/>
        <charset val="204"/>
      </rPr>
      <t xml:space="preserve">з перевезення медпрац.- 54 000;   </t>
    </r>
    <r>
      <rPr>
        <sz val="26"/>
        <color theme="1"/>
        <rFont val="Times New Roman"/>
        <family val="1"/>
        <charset val="204"/>
      </rPr>
      <t xml:space="preserve">                                                            Програма придбання житла  медичним працівникам-450 000.</t>
    </r>
  </si>
  <si>
    <t xml:space="preserve">54000- перевезення     396 000- засоби інд. захисту </t>
  </si>
  <si>
    <r>
      <t xml:space="preserve">Зміни до бюджету </t>
    </r>
    <r>
      <rPr>
        <b/>
        <sz val="28"/>
        <color theme="5" tint="-0.499984740745262"/>
        <rFont val="Times New Roman"/>
        <family val="1"/>
        <charset val="204"/>
      </rPr>
      <t>( Перевиконання доходної частинит бюджету за 8 міс. - 11 539 600 грн.)</t>
    </r>
  </si>
  <si>
    <t>( +-)2 000 000</t>
  </si>
  <si>
    <t>Лист УЖКГ та Б від 14.09.20 № 01-14/1218-2</t>
  </si>
  <si>
    <t>Зняти з благоустрою на виготовлення ПКД "Будівництво локальнгої мережі відеоспостереження по місту</t>
  </si>
  <si>
    <t>( +-)100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</si>
</sst>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7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7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u/>
      <sz val="28"/>
      <color theme="1"/>
      <name val="Times New Roman"/>
      <family val="1"/>
      <charset val="204"/>
    </font>
    <font>
      <b/>
      <i/>
      <sz val="28"/>
      <color theme="1"/>
      <name val="Times New Roman"/>
      <family val="1"/>
      <charset val="204"/>
    </font>
    <font>
      <b/>
      <sz val="28"/>
      <color theme="5" tint="-0.499984740745262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u/>
      <sz val="26"/>
      <color theme="1"/>
      <name val="Times New Roman"/>
      <family val="1"/>
      <charset val="204"/>
    </font>
    <font>
      <b/>
      <u/>
      <sz val="26"/>
      <color theme="1"/>
      <name val="Times New Roman"/>
      <family val="1"/>
      <charset val="204"/>
    </font>
    <font>
      <b/>
      <u/>
      <sz val="22"/>
      <color indexed="8"/>
      <name val="Times New Roman"/>
      <family val="1"/>
      <charset val="204"/>
    </font>
    <font>
      <sz val="28"/>
      <color theme="5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3" fontId="10" fillId="2" borderId="2" xfId="0" applyNumberFormat="1" applyFont="1" applyFill="1" applyBorder="1"/>
    <xf numFmtId="3" fontId="6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justify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justify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justify" vertical="justify" wrapText="1"/>
    </xf>
    <xf numFmtId="0" fontId="6" fillId="2" borderId="2" xfId="0" applyFont="1" applyFill="1" applyBorder="1" applyAlignment="1">
      <alignment horizontal="justify" vertical="justify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9" fillId="2" borderId="4" xfId="0" applyNumberFormat="1" applyFont="1" applyFill="1" applyBorder="1" applyAlignment="1">
      <alignment horizontal="center" vertical="center" wrapText="1"/>
    </xf>
    <xf numFmtId="3" fontId="18" fillId="2" borderId="6" xfId="0" applyNumberFormat="1" applyFont="1" applyFill="1" applyBorder="1" applyAlignment="1">
      <alignment horizontal="center" vertical="center" wrapText="1"/>
    </xf>
    <xf numFmtId="3" fontId="20" fillId="2" borderId="2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justify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10" fillId="2" borderId="8" xfId="0" applyNumberFormat="1" applyFont="1" applyFill="1" applyBorder="1" applyAlignment="1">
      <alignment horizontal="center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view="pageBreakPreview" topLeftCell="B37" zoomScale="40" zoomScaleSheetLayoutView="40" workbookViewId="0">
      <selection activeCell="D37" sqref="D37"/>
    </sheetView>
  </sheetViews>
  <sheetFormatPr defaultColWidth="8.88671875" defaultRowHeight="15.6"/>
  <cols>
    <col min="1" max="1" width="8.88671875" style="4" hidden="1" customWidth="1"/>
    <col min="2" max="2" width="11.33203125" style="5" customWidth="1"/>
    <col min="3" max="3" width="49.44140625" style="4" customWidth="1"/>
    <col min="4" max="4" width="89.6640625" style="4" customWidth="1"/>
    <col min="5" max="5" width="35.21875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3.44140625" style="4" customWidth="1"/>
    <col min="11" max="11" width="39.44140625" style="4" customWidth="1"/>
    <col min="12" max="12" width="25" style="4" customWidth="1"/>
    <col min="13" max="16384" width="8.88671875" style="4"/>
  </cols>
  <sheetData>
    <row r="1" spans="2:14" s="1" customFormat="1" ht="93" customHeight="1">
      <c r="B1" s="83" t="s">
        <v>49</v>
      </c>
      <c r="C1" s="83"/>
      <c r="D1" s="83"/>
      <c r="E1" s="83"/>
      <c r="F1" s="83"/>
      <c r="G1" s="83"/>
      <c r="H1" s="83"/>
      <c r="I1" s="83"/>
      <c r="J1" s="83"/>
      <c r="K1" s="83"/>
    </row>
    <row r="2" spans="2:14" s="2" customFormat="1" ht="363" customHeight="1">
      <c r="B2" s="18" t="s">
        <v>0</v>
      </c>
      <c r="C2" s="18" t="s">
        <v>10</v>
      </c>
      <c r="D2" s="18" t="s">
        <v>3</v>
      </c>
      <c r="E2" s="18" t="s">
        <v>5</v>
      </c>
      <c r="F2" s="18" t="s">
        <v>7</v>
      </c>
      <c r="G2" s="19" t="s">
        <v>4</v>
      </c>
      <c r="H2" s="19" t="s">
        <v>1</v>
      </c>
      <c r="I2" s="19" t="s">
        <v>2</v>
      </c>
      <c r="J2" s="19" t="s">
        <v>50</v>
      </c>
      <c r="K2" s="20" t="s">
        <v>6</v>
      </c>
      <c r="N2" s="2" t="s">
        <v>8</v>
      </c>
    </row>
    <row r="3" spans="2:14" s="3" customFormat="1" ht="27" customHeight="1">
      <c r="B3" s="21">
        <v>1</v>
      </c>
      <c r="C3" s="21">
        <v>2</v>
      </c>
      <c r="D3" s="21">
        <v>3</v>
      </c>
      <c r="E3" s="21">
        <v>4</v>
      </c>
      <c r="F3" s="21">
        <v>5</v>
      </c>
      <c r="G3" s="22">
        <v>6</v>
      </c>
      <c r="H3" s="23">
        <v>7</v>
      </c>
      <c r="I3" s="23">
        <v>8</v>
      </c>
      <c r="J3" s="23">
        <v>6</v>
      </c>
      <c r="K3" s="23">
        <v>7</v>
      </c>
    </row>
    <row r="4" spans="2:14" s="3" customFormat="1" ht="40.5" customHeight="1">
      <c r="B4" s="84" t="s">
        <v>9</v>
      </c>
      <c r="C4" s="85"/>
      <c r="D4" s="85"/>
      <c r="E4" s="85"/>
      <c r="F4" s="85"/>
      <c r="G4" s="85"/>
      <c r="H4" s="85"/>
      <c r="I4" s="85"/>
      <c r="J4" s="85"/>
      <c r="K4" s="86"/>
    </row>
    <row r="5" spans="2:14" s="3" customFormat="1" ht="373.2" customHeight="1">
      <c r="B5" s="11">
        <v>1</v>
      </c>
      <c r="C5" s="24" t="s">
        <v>24</v>
      </c>
      <c r="D5" s="24" t="s">
        <v>17</v>
      </c>
      <c r="E5" s="36">
        <v>2719560</v>
      </c>
      <c r="F5" s="36">
        <v>2719560</v>
      </c>
      <c r="G5" s="41"/>
      <c r="H5" s="41"/>
      <c r="I5" s="41"/>
      <c r="J5" s="41">
        <f>F5</f>
        <v>2719560</v>
      </c>
      <c r="K5" s="25"/>
    </row>
    <row r="6" spans="2:14" s="3" customFormat="1" ht="282" customHeight="1">
      <c r="B6" s="11">
        <v>2</v>
      </c>
      <c r="C6" s="43" t="s">
        <v>25</v>
      </c>
      <c r="D6" s="44" t="s">
        <v>55</v>
      </c>
      <c r="E6" s="45">
        <v>1821900</v>
      </c>
      <c r="F6" s="45">
        <v>1821900</v>
      </c>
      <c r="G6" s="41"/>
      <c r="H6" s="41"/>
      <c r="I6" s="41"/>
      <c r="J6" s="41">
        <f t="shared" ref="J6:J7" si="0">F6</f>
        <v>1821900</v>
      </c>
      <c r="K6" s="25"/>
    </row>
    <row r="7" spans="2:14" s="3" customFormat="1" ht="285.75" customHeight="1">
      <c r="B7" s="11">
        <v>3</v>
      </c>
      <c r="C7" s="26" t="s">
        <v>28</v>
      </c>
      <c r="D7" s="26" t="s">
        <v>26</v>
      </c>
      <c r="E7" s="14">
        <v>22500</v>
      </c>
      <c r="F7" s="36">
        <v>22500</v>
      </c>
      <c r="G7" s="14"/>
      <c r="H7" s="14"/>
      <c r="I7" s="14"/>
      <c r="J7" s="41">
        <f t="shared" si="0"/>
        <v>22500</v>
      </c>
      <c r="K7" s="27"/>
    </row>
    <row r="8" spans="2:14" s="3" customFormat="1" ht="34.5" customHeight="1">
      <c r="B8" s="11"/>
      <c r="C8" s="28"/>
      <c r="D8" s="24"/>
      <c r="E8" s="12"/>
      <c r="F8" s="12"/>
      <c r="G8" s="25"/>
      <c r="H8" s="25"/>
      <c r="I8" s="25"/>
      <c r="J8" s="25"/>
      <c r="K8" s="25"/>
    </row>
    <row r="9" spans="2:14" s="3" customFormat="1" ht="46.5" customHeight="1">
      <c r="B9" s="11"/>
      <c r="C9" s="29"/>
      <c r="D9" s="30" t="s">
        <v>11</v>
      </c>
      <c r="E9" s="13">
        <f t="shared" ref="E9:K9" si="1">SUM(E5:E8)</f>
        <v>4563960</v>
      </c>
      <c r="F9" s="13">
        <f t="shared" si="1"/>
        <v>4563960</v>
      </c>
      <c r="G9" s="13">
        <f t="shared" si="1"/>
        <v>0</v>
      </c>
      <c r="H9" s="13">
        <f t="shared" si="1"/>
        <v>0</v>
      </c>
      <c r="I9" s="13">
        <f t="shared" si="1"/>
        <v>0</v>
      </c>
      <c r="J9" s="13">
        <f t="shared" si="1"/>
        <v>4563960</v>
      </c>
      <c r="K9" s="13">
        <f t="shared" si="1"/>
        <v>0</v>
      </c>
    </row>
    <row r="10" spans="2:14" ht="46.5" customHeight="1">
      <c r="B10" s="84" t="s">
        <v>94</v>
      </c>
      <c r="C10" s="85"/>
      <c r="D10" s="85"/>
      <c r="E10" s="85"/>
      <c r="F10" s="85"/>
      <c r="G10" s="85"/>
      <c r="H10" s="85"/>
      <c r="I10" s="85"/>
      <c r="J10" s="85"/>
      <c r="K10" s="86"/>
      <c r="L10" s="7"/>
    </row>
    <row r="11" spans="2:14" ht="202.2" customHeight="1">
      <c r="B11" s="18" t="s">
        <v>18</v>
      </c>
      <c r="C11" s="84" t="s">
        <v>79</v>
      </c>
      <c r="D11" s="86"/>
      <c r="E11" s="36">
        <f>18463100</f>
        <v>18463100</v>
      </c>
      <c r="F11" s="36">
        <v>8078000</v>
      </c>
      <c r="G11" s="18"/>
      <c r="H11" s="18"/>
      <c r="I11" s="18"/>
      <c r="J11" s="36">
        <v>7862000</v>
      </c>
      <c r="K11" s="18"/>
      <c r="L11" s="7"/>
    </row>
    <row r="12" spans="2:14" ht="291" customHeight="1">
      <c r="B12" s="18">
        <v>1</v>
      </c>
      <c r="C12" s="84" t="s">
        <v>56</v>
      </c>
      <c r="D12" s="86"/>
      <c r="E12" s="36">
        <v>64200</v>
      </c>
      <c r="F12" s="36">
        <v>64200</v>
      </c>
      <c r="G12" s="18"/>
      <c r="H12" s="18"/>
      <c r="I12" s="18"/>
      <c r="J12" s="18">
        <v>64200</v>
      </c>
      <c r="K12" s="18"/>
      <c r="L12" s="7"/>
    </row>
    <row r="13" spans="2:14" ht="279" customHeight="1">
      <c r="B13" s="11">
        <v>2</v>
      </c>
      <c r="C13" s="46" t="s">
        <v>13</v>
      </c>
      <c r="D13" s="46" t="s">
        <v>57</v>
      </c>
      <c r="E13" s="32">
        <v>12000</v>
      </c>
      <c r="F13" s="32">
        <v>12000</v>
      </c>
      <c r="G13" s="13"/>
      <c r="H13" s="13"/>
      <c r="I13" s="13"/>
      <c r="J13" s="13">
        <v>12000</v>
      </c>
      <c r="K13" s="13"/>
      <c r="L13" s="7"/>
    </row>
    <row r="14" spans="2:14" s="3" customFormat="1" ht="184.2" customHeight="1">
      <c r="B14" s="42" t="s">
        <v>14</v>
      </c>
      <c r="C14" s="50" t="s">
        <v>12</v>
      </c>
      <c r="D14" s="46" t="s">
        <v>58</v>
      </c>
      <c r="E14" s="34">
        <v>120000</v>
      </c>
      <c r="F14" s="13"/>
      <c r="G14" s="33"/>
      <c r="H14" s="33"/>
      <c r="I14" s="33"/>
      <c r="J14" s="64">
        <v>120000</v>
      </c>
      <c r="K14" s="15"/>
      <c r="L14" s="6"/>
    </row>
    <row r="15" spans="2:14" s="3" customFormat="1" ht="184.2" customHeight="1">
      <c r="B15" s="42" t="s">
        <v>31</v>
      </c>
      <c r="C15" s="50" t="s">
        <v>32</v>
      </c>
      <c r="D15" s="46" t="s">
        <v>59</v>
      </c>
      <c r="E15" s="37" t="s">
        <v>33</v>
      </c>
      <c r="F15" s="36" t="s">
        <v>46</v>
      </c>
      <c r="G15" s="33"/>
      <c r="H15" s="33"/>
      <c r="I15" s="33"/>
      <c r="J15" s="37" t="str">
        <f>F15</f>
        <v>( +-) 50 000</v>
      </c>
      <c r="K15" s="15"/>
      <c r="L15" s="6"/>
    </row>
    <row r="16" spans="2:14" s="3" customFormat="1" ht="100.2" customHeight="1">
      <c r="B16" s="42" t="s">
        <v>29</v>
      </c>
      <c r="C16" s="51" t="s">
        <v>15</v>
      </c>
      <c r="D16" s="46" t="s">
        <v>16</v>
      </c>
      <c r="E16" s="39">
        <v>48000</v>
      </c>
      <c r="F16" s="32">
        <v>48000</v>
      </c>
      <c r="G16" s="40"/>
      <c r="H16" s="40"/>
      <c r="I16" s="40"/>
      <c r="J16" s="64">
        <f t="shared" ref="J16:J24" si="2">F16</f>
        <v>48000</v>
      </c>
      <c r="K16" s="15"/>
      <c r="L16" s="6"/>
    </row>
    <row r="17" spans="2:12" ht="111.75" customHeight="1">
      <c r="B17" s="8">
        <v>5</v>
      </c>
      <c r="C17" s="52" t="s">
        <v>19</v>
      </c>
      <c r="D17" s="46" t="s">
        <v>48</v>
      </c>
      <c r="E17" s="10">
        <v>212924</v>
      </c>
      <c r="F17" s="13">
        <v>187924</v>
      </c>
      <c r="G17" s="10"/>
      <c r="H17" s="10"/>
      <c r="I17" s="10"/>
      <c r="J17" s="64">
        <f t="shared" si="2"/>
        <v>187924</v>
      </c>
      <c r="K17" s="9"/>
    </row>
    <row r="18" spans="2:12" ht="100.2" customHeight="1">
      <c r="B18" s="8">
        <v>6</v>
      </c>
      <c r="C18" s="52" t="s">
        <v>20</v>
      </c>
      <c r="D18" s="53" t="s">
        <v>21</v>
      </c>
      <c r="E18" s="10">
        <v>1000</v>
      </c>
      <c r="F18" s="10">
        <v>1000</v>
      </c>
      <c r="G18" s="10"/>
      <c r="H18" s="10"/>
      <c r="I18" s="10"/>
      <c r="J18" s="64">
        <f t="shared" si="2"/>
        <v>1000</v>
      </c>
      <c r="K18" s="10"/>
    </row>
    <row r="19" spans="2:12" s="3" customFormat="1" ht="100.2" customHeight="1">
      <c r="B19" s="58" t="s">
        <v>42</v>
      </c>
      <c r="C19" s="54" t="s">
        <v>22</v>
      </c>
      <c r="D19" s="46" t="s">
        <v>23</v>
      </c>
      <c r="E19" s="13">
        <v>110000</v>
      </c>
      <c r="F19" s="13">
        <v>110000</v>
      </c>
      <c r="G19" s="13"/>
      <c r="H19" s="13"/>
      <c r="I19" s="13"/>
      <c r="J19" s="64">
        <f t="shared" si="2"/>
        <v>110000</v>
      </c>
      <c r="K19" s="12"/>
    </row>
    <row r="20" spans="2:12" s="3" customFormat="1" ht="100.2" customHeight="1">
      <c r="B20" s="58" t="s">
        <v>43</v>
      </c>
      <c r="C20" s="54" t="s">
        <v>44</v>
      </c>
      <c r="D20" s="46" t="s">
        <v>87</v>
      </c>
      <c r="E20" s="36" t="s">
        <v>86</v>
      </c>
      <c r="F20" s="36" t="str">
        <f>E20</f>
        <v>( +-) 48 000</v>
      </c>
      <c r="G20" s="36"/>
      <c r="H20" s="36"/>
      <c r="I20" s="36"/>
      <c r="J20" s="64" t="str">
        <f t="shared" si="2"/>
        <v>( +-) 48 000</v>
      </c>
      <c r="K20" s="57"/>
    </row>
    <row r="21" spans="2:12" s="3" customFormat="1" ht="154.19999999999999" customHeight="1">
      <c r="B21" s="11">
        <v>7</v>
      </c>
      <c r="C21" s="46" t="s">
        <v>27</v>
      </c>
      <c r="D21" s="46" t="s">
        <v>60</v>
      </c>
      <c r="E21" s="36" t="s">
        <v>30</v>
      </c>
      <c r="F21" s="36" t="s">
        <v>30</v>
      </c>
      <c r="G21" s="13"/>
      <c r="H21" s="13"/>
      <c r="I21" s="13"/>
      <c r="J21" s="64" t="str">
        <f t="shared" si="2"/>
        <v>( +-) 63 000</v>
      </c>
      <c r="K21" s="31"/>
      <c r="L21" s="6"/>
    </row>
    <row r="22" spans="2:12" s="3" customFormat="1" ht="235.8" customHeight="1">
      <c r="B22" s="59" t="s">
        <v>54</v>
      </c>
      <c r="C22" s="11" t="s">
        <v>52</v>
      </c>
      <c r="D22" s="46" t="s">
        <v>92</v>
      </c>
      <c r="E22" s="10">
        <f>735000+924715+450000</f>
        <v>2109715</v>
      </c>
      <c r="F22" s="10">
        <v>450000</v>
      </c>
      <c r="G22" s="56"/>
      <c r="H22" s="56"/>
      <c r="I22" s="56"/>
      <c r="J22" s="64">
        <f>F22</f>
        <v>450000</v>
      </c>
      <c r="K22" s="36" t="s">
        <v>93</v>
      </c>
      <c r="L22" s="6"/>
    </row>
    <row r="23" spans="2:12" s="3" customFormat="1" ht="270" customHeight="1">
      <c r="B23" s="11">
        <v>8</v>
      </c>
      <c r="C23" s="46" t="s">
        <v>64</v>
      </c>
      <c r="D23" s="46" t="s">
        <v>66</v>
      </c>
      <c r="E23" s="13">
        <f>764570</f>
        <v>764570</v>
      </c>
      <c r="F23" s="13">
        <v>298012</v>
      </c>
      <c r="G23" s="13"/>
      <c r="H23" s="13"/>
      <c r="I23" s="13"/>
      <c r="J23" s="64">
        <f t="shared" si="2"/>
        <v>298012</v>
      </c>
      <c r="K23" s="12"/>
      <c r="L23" s="6"/>
    </row>
    <row r="24" spans="2:12" s="3" customFormat="1" ht="208.8" customHeight="1">
      <c r="B24" s="17">
        <v>9</v>
      </c>
      <c r="C24" s="55" t="s">
        <v>34</v>
      </c>
      <c r="D24" s="55" t="s">
        <v>35</v>
      </c>
      <c r="E24" s="47">
        <v>11463.55</v>
      </c>
      <c r="F24" s="35">
        <v>11464</v>
      </c>
      <c r="G24" s="36"/>
      <c r="H24" s="36"/>
      <c r="I24" s="36"/>
      <c r="J24" s="64">
        <f t="shared" si="2"/>
        <v>11464</v>
      </c>
      <c r="K24" s="16"/>
      <c r="L24" s="6"/>
    </row>
    <row r="25" spans="2:12" s="3" customFormat="1" ht="195" customHeight="1">
      <c r="B25" s="17">
        <v>10</v>
      </c>
      <c r="C25" s="55" t="s">
        <v>36</v>
      </c>
      <c r="D25" s="55" t="s">
        <v>61</v>
      </c>
      <c r="E25" s="49" t="s">
        <v>37</v>
      </c>
      <c r="F25" s="35"/>
      <c r="G25" s="13"/>
      <c r="H25" s="13"/>
      <c r="I25" s="13"/>
      <c r="J25" s="35"/>
      <c r="K25" s="16"/>
      <c r="L25" s="6"/>
    </row>
    <row r="26" spans="2:12" s="3" customFormat="1" ht="216" customHeight="1">
      <c r="B26" s="17">
        <v>11</v>
      </c>
      <c r="C26" s="55" t="s">
        <v>65</v>
      </c>
      <c r="D26" s="55" t="s">
        <v>74</v>
      </c>
      <c r="E26" s="35">
        <f>1450000+57960</f>
        <v>1507960</v>
      </c>
      <c r="F26" s="35">
        <v>50000</v>
      </c>
      <c r="G26" s="36"/>
      <c r="H26" s="36"/>
      <c r="I26" s="36"/>
      <c r="J26" s="35">
        <v>50000</v>
      </c>
      <c r="K26" s="63" t="s">
        <v>90</v>
      </c>
      <c r="L26" s="6"/>
    </row>
    <row r="27" spans="2:12" s="3" customFormat="1" ht="257.39999999999998" customHeight="1">
      <c r="B27" s="17">
        <v>12</v>
      </c>
      <c r="C27" s="55" t="s">
        <v>38</v>
      </c>
      <c r="D27" s="55" t="s">
        <v>76</v>
      </c>
      <c r="E27" s="35">
        <v>100000</v>
      </c>
      <c r="F27" s="35"/>
      <c r="G27" s="36"/>
      <c r="H27" s="36"/>
      <c r="I27" s="36"/>
      <c r="J27" s="35"/>
      <c r="K27" s="48"/>
      <c r="L27" s="6"/>
    </row>
    <row r="28" spans="2:12" s="3" customFormat="1" ht="262.5" customHeight="1">
      <c r="B28" s="11">
        <v>13</v>
      </c>
      <c r="C28" s="46" t="s">
        <v>39</v>
      </c>
      <c r="D28" s="46" t="s">
        <v>40</v>
      </c>
      <c r="E28" s="36" t="s">
        <v>41</v>
      </c>
      <c r="F28" s="36" t="s">
        <v>45</v>
      </c>
      <c r="G28" s="13"/>
      <c r="H28" s="13"/>
      <c r="I28" s="13"/>
      <c r="J28" s="13" t="str">
        <f>F28</f>
        <v>( +-) 243 500</v>
      </c>
      <c r="K28" s="38"/>
      <c r="L28" s="6"/>
    </row>
    <row r="29" spans="2:12" ht="409.6" customHeight="1">
      <c r="B29" s="68">
        <v>14</v>
      </c>
      <c r="C29" s="72" t="s">
        <v>75</v>
      </c>
      <c r="D29" s="72" t="s">
        <v>89</v>
      </c>
      <c r="E29" s="87">
        <f>3741000+148000+500000</f>
        <v>4389000</v>
      </c>
      <c r="F29" s="87">
        <v>779000</v>
      </c>
      <c r="G29" s="56"/>
      <c r="H29" s="56"/>
      <c r="I29" s="56"/>
      <c r="J29" s="87">
        <v>875000</v>
      </c>
      <c r="K29" s="89" t="s">
        <v>88</v>
      </c>
    </row>
    <row r="30" spans="2:12" ht="402" customHeight="1">
      <c r="B30" s="69"/>
      <c r="C30" s="73"/>
      <c r="D30" s="73"/>
      <c r="E30" s="88"/>
      <c r="F30" s="88"/>
      <c r="G30" s="56"/>
      <c r="H30" s="56"/>
      <c r="I30" s="56"/>
      <c r="J30" s="88"/>
      <c r="K30" s="90"/>
    </row>
    <row r="31" spans="2:12" ht="255" customHeight="1">
      <c r="B31" s="8">
        <v>15</v>
      </c>
      <c r="C31" s="46" t="s">
        <v>47</v>
      </c>
      <c r="D31" s="46" t="s">
        <v>80</v>
      </c>
      <c r="E31" s="10">
        <v>400000</v>
      </c>
      <c r="F31" s="10">
        <v>400000</v>
      </c>
      <c r="G31" s="56"/>
      <c r="H31" s="56"/>
      <c r="I31" s="56"/>
      <c r="J31" s="10">
        <v>400000</v>
      </c>
      <c r="K31" s="56"/>
    </row>
    <row r="32" spans="2:12" ht="408" customHeight="1">
      <c r="B32" s="68">
        <v>16</v>
      </c>
      <c r="C32" s="70" t="s">
        <v>73</v>
      </c>
      <c r="D32" s="72" t="s">
        <v>81</v>
      </c>
      <c r="E32" s="89" t="s">
        <v>82</v>
      </c>
      <c r="F32" s="89" t="str">
        <f>E32</f>
        <v>( +-)250 000</v>
      </c>
      <c r="G32" s="56"/>
      <c r="H32" s="56"/>
      <c r="I32" s="56"/>
      <c r="J32" s="87" t="str">
        <f>F32</f>
        <v>( +-)250 000</v>
      </c>
      <c r="K32" s="89" t="s">
        <v>91</v>
      </c>
    </row>
    <row r="33" spans="2:11" ht="15.6" hidden="1" customHeight="1">
      <c r="B33" s="69"/>
      <c r="C33" s="71"/>
      <c r="D33" s="73"/>
      <c r="E33" s="90"/>
      <c r="F33" s="90"/>
      <c r="G33" s="56"/>
      <c r="H33" s="56"/>
      <c r="I33" s="56"/>
      <c r="J33" s="88"/>
      <c r="K33" s="90"/>
    </row>
    <row r="34" spans="2:11" ht="409.6" customHeight="1">
      <c r="B34" s="76" t="s">
        <v>77</v>
      </c>
      <c r="C34" s="78" t="s">
        <v>51</v>
      </c>
      <c r="D34" s="80" t="s">
        <v>83</v>
      </c>
      <c r="E34" s="74" t="s">
        <v>78</v>
      </c>
      <c r="F34" s="74" t="str">
        <f>E34</f>
        <v>( +-) 2 000 000</v>
      </c>
      <c r="G34" s="59"/>
      <c r="H34" s="59"/>
      <c r="I34" s="59"/>
      <c r="J34" s="74" t="s">
        <v>95</v>
      </c>
      <c r="K34" s="76"/>
    </row>
    <row r="35" spans="2:11" ht="242.4" customHeight="1">
      <c r="B35" s="77"/>
      <c r="C35" s="79"/>
      <c r="D35" s="81"/>
      <c r="E35" s="75"/>
      <c r="F35" s="82"/>
      <c r="G35" s="59"/>
      <c r="H35" s="59"/>
      <c r="I35" s="59"/>
      <c r="J35" s="75"/>
      <c r="K35" s="77"/>
    </row>
    <row r="36" spans="2:11" ht="110.4" customHeight="1">
      <c r="B36" s="60">
        <v>18</v>
      </c>
      <c r="C36" s="61" t="s">
        <v>53</v>
      </c>
      <c r="D36" s="46" t="s">
        <v>62</v>
      </c>
      <c r="E36" s="10">
        <v>49000</v>
      </c>
      <c r="F36" s="62">
        <v>49000</v>
      </c>
      <c r="G36" s="56"/>
      <c r="H36" s="56"/>
      <c r="I36" s="56"/>
      <c r="J36" s="10">
        <v>49000</v>
      </c>
      <c r="K36" s="36" t="s">
        <v>90</v>
      </c>
    </row>
    <row r="37" spans="2:11" ht="328.2" customHeight="1">
      <c r="B37" s="8">
        <v>19</v>
      </c>
      <c r="C37" s="11" t="s">
        <v>63</v>
      </c>
      <c r="D37" s="46" t="s">
        <v>84</v>
      </c>
      <c r="E37" s="10">
        <v>1100000</v>
      </c>
      <c r="F37" s="10">
        <v>1100000</v>
      </c>
      <c r="G37" s="56"/>
      <c r="H37" s="56"/>
      <c r="I37" s="56"/>
      <c r="J37" s="10">
        <v>1100000</v>
      </c>
      <c r="K37" s="56"/>
    </row>
    <row r="38" spans="2:11" ht="223.8" customHeight="1">
      <c r="B38" s="8">
        <v>20</v>
      </c>
      <c r="C38" s="11" t="s">
        <v>67</v>
      </c>
      <c r="D38" s="46" t="s">
        <v>70</v>
      </c>
      <c r="E38" s="10" t="s">
        <v>68</v>
      </c>
      <c r="F38" s="10" t="s">
        <v>68</v>
      </c>
      <c r="G38" s="56"/>
      <c r="H38" s="56"/>
      <c r="I38" s="56"/>
      <c r="J38" s="10" t="str">
        <f>F38</f>
        <v>( +-) 4 735</v>
      </c>
      <c r="K38" s="56"/>
    </row>
    <row r="39" spans="2:11" ht="154.19999999999999" customHeight="1">
      <c r="B39" s="59" t="s">
        <v>72</v>
      </c>
      <c r="C39" s="11" t="s">
        <v>69</v>
      </c>
      <c r="D39" s="46" t="s">
        <v>85</v>
      </c>
      <c r="E39" s="10" t="s">
        <v>71</v>
      </c>
      <c r="F39" s="10" t="str">
        <f>E39</f>
        <v>( +-) 27 911</v>
      </c>
      <c r="G39" s="56"/>
      <c r="H39" s="56"/>
      <c r="I39" s="56"/>
      <c r="J39" s="10" t="str">
        <f>F39</f>
        <v>( +-) 27 911</v>
      </c>
      <c r="K39" s="56"/>
    </row>
    <row r="40" spans="2:11" ht="50.4" customHeight="1">
      <c r="B40" s="68">
        <v>21</v>
      </c>
      <c r="C40" s="70" t="s">
        <v>96</v>
      </c>
      <c r="D40" s="72" t="s">
        <v>97</v>
      </c>
      <c r="E40" s="66" t="s">
        <v>98</v>
      </c>
      <c r="F40" s="66"/>
      <c r="G40" s="65"/>
      <c r="H40" s="65"/>
      <c r="I40" s="65"/>
      <c r="J40" s="66" t="str">
        <f>E40</f>
        <v>( +-)100</v>
      </c>
      <c r="K40" s="68"/>
    </row>
    <row r="41" spans="2:11" ht="50.4" customHeight="1">
      <c r="B41" s="69"/>
      <c r="C41" s="71"/>
      <c r="D41" s="73"/>
      <c r="E41" s="67"/>
      <c r="F41" s="67"/>
      <c r="G41" s="65"/>
      <c r="H41" s="65"/>
      <c r="I41" s="65"/>
      <c r="J41" s="67"/>
      <c r="K41" s="69"/>
    </row>
  </sheetData>
  <mergeCells count="33">
    <mergeCell ref="J32:J33"/>
    <mergeCell ref="K32:K33"/>
    <mergeCell ref="C29:C30"/>
    <mergeCell ref="B29:B30"/>
    <mergeCell ref="D29:D30"/>
    <mergeCell ref="E29:E30"/>
    <mergeCell ref="F29:F30"/>
    <mergeCell ref="J29:J30"/>
    <mergeCell ref="K29:K30"/>
    <mergeCell ref="B32:B33"/>
    <mergeCell ref="C32:C33"/>
    <mergeCell ref="D32:D33"/>
    <mergeCell ref="E32:E33"/>
    <mergeCell ref="F32:F33"/>
    <mergeCell ref="B1:K1"/>
    <mergeCell ref="B4:K4"/>
    <mergeCell ref="B10:K10"/>
    <mergeCell ref="C11:D11"/>
    <mergeCell ref="C12:D12"/>
    <mergeCell ref="J34:J35"/>
    <mergeCell ref="K34:K35"/>
    <mergeCell ref="B34:B35"/>
    <mergeCell ref="C34:C35"/>
    <mergeCell ref="D34:D35"/>
    <mergeCell ref="E34:E35"/>
    <mergeCell ref="F34:F35"/>
    <mergeCell ref="J40:J41"/>
    <mergeCell ref="K40:K41"/>
    <mergeCell ref="B40:B41"/>
    <mergeCell ref="C40:C41"/>
    <mergeCell ref="D40:D41"/>
    <mergeCell ref="E40:E41"/>
    <mergeCell ref="F40:F41"/>
  </mergeCells>
  <pageMargins left="0" right="0" top="0" bottom="0" header="0" footer="0.23622047244094491"/>
  <pageSetup paperSize="9" scale="34" orientation="portrait" r:id="rId1"/>
  <rowBreaks count="2" manualBreakCount="2">
    <brk id="25" min="1" max="10" man="1"/>
    <brk id="3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2020-09-17T10:51:42Z</cp:lastPrinted>
  <dcterms:created xsi:type="dcterms:W3CDTF">2018-03-12T13:27:15Z</dcterms:created>
  <dcterms:modified xsi:type="dcterms:W3CDTF">2020-09-17T13:39:59Z</dcterms:modified>
</cp:coreProperties>
</file>