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комісія'!$B$1:$K$44</definedName>
  </definedNames>
  <calcPr calcId="125725"/>
</workbook>
</file>

<file path=xl/calcChain.xml><?xml version="1.0" encoding="utf-8"?>
<calcChain xmlns="http://schemas.openxmlformats.org/spreadsheetml/2006/main">
  <c r="J40" i="2"/>
  <c r="J39"/>
  <c r="J38"/>
  <c r="J37"/>
  <c r="J36"/>
  <c r="J9"/>
  <c r="F40"/>
  <c r="F39"/>
  <c r="E9"/>
  <c r="F38" l="1"/>
  <c r="F37"/>
  <c r="J34"/>
  <c r="J33"/>
  <c r="J32"/>
  <c r="J31"/>
  <c r="J30"/>
  <c r="J29"/>
  <c r="J28"/>
  <c r="J24"/>
  <c r="J23"/>
  <c r="J22"/>
  <c r="J21"/>
  <c r="J19"/>
  <c r="J18"/>
  <c r="J17"/>
  <c r="J15"/>
  <c r="J14"/>
  <c r="J12"/>
  <c r="J6"/>
  <c r="J5"/>
  <c r="F24"/>
  <c r="F34"/>
  <c r="F23"/>
  <c r="F22"/>
  <c r="F21"/>
  <c r="F6"/>
  <c r="F32"/>
  <c r="F33"/>
  <c r="F18"/>
  <c r="F19"/>
  <c r="F5"/>
  <c r="F31"/>
  <c r="F29"/>
  <c r="F30"/>
  <c r="F36"/>
  <c r="F28"/>
  <c r="F17" l="1"/>
  <c r="F15"/>
  <c r="F14"/>
  <c r="F12"/>
  <c r="F10"/>
  <c r="E26"/>
  <c r="G26"/>
  <c r="H26"/>
  <c r="I26"/>
  <c r="J26"/>
  <c r="F9" l="1"/>
  <c r="F26" s="1"/>
  <c r="L26" s="1"/>
  <c r="G7" l="1"/>
  <c r="H7"/>
  <c r="I7"/>
  <c r="E7"/>
  <c r="F7"/>
  <c r="J7" l="1"/>
</calcChain>
</file>

<file path=xl/sharedStrings.xml><?xml version="1.0" encoding="utf-8"?>
<sst xmlns="http://schemas.openxmlformats.org/spreadsheetml/2006/main" count="100" uniqueCount="92">
  <si>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</si>
  <si>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</si>
  <si>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</si>
  <si>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</si>
  <si>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</si>
  <si>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</si>
  <si>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</si>
  <si>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</si>
  <si>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</si>
  <si>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>Разом</t>
  </si>
  <si>
    <t xml:space="preserve">Пропозиції фінуправління по внесенню змін до бюджету, грн. </t>
  </si>
  <si>
    <t>Лист КНП ЦМЛ від 30.09.2020</t>
  </si>
  <si>
    <t>Лист КНП ЦМЛ  від 26.10.2020 № 01-14/1590</t>
  </si>
  <si>
    <r>
      <t xml:space="preserve">Додатково на  передплату періодичних видань на </t>
    </r>
    <r>
      <rPr>
        <b/>
        <sz val="26"/>
        <color theme="1"/>
        <rFont val="Times New Roman"/>
        <family val="1"/>
        <charset val="204"/>
      </rPr>
      <t>І півріччя 2021 року</t>
    </r>
  </si>
  <si>
    <t xml:space="preserve">Зміни за рахунок міжбюджетних трансфертів 
</t>
  </si>
  <si>
    <t>Зміни за рахунок перевиконання доходної частини бюджету</t>
  </si>
  <si>
    <r>
      <rPr>
        <b/>
        <u/>
        <sz val="28"/>
        <color theme="1"/>
        <rFont val="Times New Roman"/>
        <family val="1"/>
        <charset val="204"/>
      </rPr>
      <t xml:space="preserve">Щодо дозволу на  перерозподіл  </t>
    </r>
    <r>
      <rPr>
        <sz val="28"/>
        <color theme="1"/>
        <rFont val="Times New Roman"/>
        <family val="1"/>
        <charset val="204"/>
      </rPr>
      <t>лікарських препаратів для безоплатного лікування дітей до 14 років (програма) на лікування  інших категорій пацієнтів в стаціонарі (у зв’язку  із призупиненням роботи дитячого відділення - з перепрофілізацією його під провізорне відділення  по лікуванню пацієнтів з коронавірусною інфекцією)</t>
    </r>
  </si>
  <si>
    <t>Листи керівників бюджетних установ</t>
  </si>
  <si>
    <t>Погодити</t>
  </si>
  <si>
    <t>Додатково кошти на поточний ремонт підлоги коридору хірургічного  відділення №1 (заміна лінолеуму на кахельну плитку)</t>
  </si>
  <si>
    <t>Лист управління культури від 15.10.2020 № 1-16/326</t>
  </si>
  <si>
    <t>Лист стоматполіклініки від 30.10.20 р. № 389</t>
  </si>
  <si>
    <t>Додатково на придбання двох стоматологічних установок</t>
  </si>
  <si>
    <t>Лист відділу з питань фізкультури та спорту від 06.11.20 р. № 02-25/109</t>
  </si>
  <si>
    <t>Додатково на виготовлення проектно-кошторисної документації по будівництву скейт-парку</t>
  </si>
  <si>
    <t>Лист УЖКГ та Б від 10.11.20 р. №01-14/1418, лист від 25.09.20 р. № 604</t>
  </si>
  <si>
    <t>Додатково на для закінчення об’єкту «Будівництво ЛЕП по вул.
Арвата, Афганців, П.Морозова із встановленням КТП в м. Ніжин,
Чернігівська обл., в т.ч. ПВР»</t>
  </si>
  <si>
    <t>Лист служби у справах дітей від 10.11.20 р. № 870</t>
  </si>
  <si>
    <t>Виділити кошти на придбання новорічних подарунків дітям соціально-уразливих категорій (1800 шт. по 95 грн.)</t>
  </si>
  <si>
    <t>в межах власних коштів</t>
  </si>
  <si>
    <t>-</t>
  </si>
  <si>
    <t>Зміни в межах кошторисів</t>
  </si>
  <si>
    <t>Лист Центру реабілітації від 05.11.20 № 05-02/132</t>
  </si>
  <si>
    <t>(+,-) 79 500</t>
  </si>
  <si>
    <t>Лист управління освіти від 12.11.20 р. № 01-10/2100</t>
  </si>
  <si>
    <t xml:space="preserve">Зняти ліміти асигнувань з харчування і енергоносіїв в сумі 79500 грн. (КЕКВ 2230 13000 грн., з КЕКВ 2271 55000 грн., з КЕКВ 2272 2500 грн., з КЕКВ 2273 8000 грн., з КЕКВ 2275 1000 грн.); перенести на заробітну плату з нарахуваннями та поточні потреби (КЕКВ 2111 +55000 грн., КЕКВ 2120 +12000 грн., КЕКВ 2210+12500 грн.) </t>
  </si>
  <si>
    <t>Перенести ліміти асигнувань в сумі 100000 грн. з КПКВК 0611020 (ЗОШ), КЕКВ 2111-47200 грн., КЕКВ 2120-52800 грн. на КПКВК 0611090 (позашкільні заклади) КЕКВ 2111+47200 грн., КЕКВ 2120+52800 грн.</t>
  </si>
  <si>
    <t>(+,-) 100 000</t>
  </si>
  <si>
    <t>Лист управління освіти від 11.11.20 р. № 01-10/2096</t>
  </si>
  <si>
    <t>Перенести кошти субвенції з державного бюджету місцевим бюджетам на забезпечення якісної, сучасної та доступної загальної середньої освіти "Нова українська школа" на закупівлю обладнання в сумі 116327 грн. із загального фонду КПКВК 0611020 КЕКВ 2210 на спеціальний фонд КПКВК 0611020 КЕКВ 3110</t>
  </si>
  <si>
    <t>(+,-) 116 327</t>
  </si>
  <si>
    <t>Перенести кошти співфінансування  з місцевого бюджету субвенції з державного бюджету місцевим бюджетам на забезпечення якісної, сучасної та доступної загальної середньої освіти "Нова українська школа" на закупівлю обладнання в сумі 118858,14 грн. із загального фонду КПКВК 0611020 КЕКВ 2210 на спеціальний фонд КПКВК 0611020 КЕКВ 3110</t>
  </si>
  <si>
    <t>(+,-) 118 858,14</t>
  </si>
  <si>
    <t>Лист УСЗН від 13.11.20 р. № 01-16/05/4014</t>
  </si>
  <si>
    <t>Додатково на відшкодування витрат перевізників у листопаді-грудні 2020 року на перевезення пільгових категорій громадян автомобільним транспортом</t>
  </si>
  <si>
    <t>Лист ДКПТ "Ніжинське телебачення" від 12.11.20 р. № 30</t>
  </si>
  <si>
    <t>Додатково на: заробітну плату (липень-грудень) - 144088,66 грн., сплату ЄСВ-31699,51 грн., ЄСВ за попередні роки-464458,01 грн., банківські послуги-1500 грн., оплату теплопостачання - 4435 грн., послуги з охорони-1000 грн., послуги УДЦМР - 3423,36 грн., податок на частоти (квітень-грудень)-4284 грн., податок на прибуток за 2019 р.-71567,1 грн., штрафи по актах-1360 грн.</t>
  </si>
  <si>
    <t>Лист УСЗН від 03.11.20 р. № 01-16/05/3888</t>
  </si>
  <si>
    <t>Додатково на надання пільг особам з інвалідністю по зору з оплати абонементної плати за користування телефоном у листопаді-грудні п.р.</t>
  </si>
  <si>
    <t>Лист управління комун.майна та земельних відносин від 16.11.20р. № 1730</t>
  </si>
  <si>
    <t>Для впровадження програмного забезпечення "ІС-ПРО" та придбання програмного забезпечення "IAC "LOGICA" збільшити ліміти по КПКВК 3117520 КЕКВ 2240 на 29000 грн., зменшити ліміти по КПКВК 3110160 КЕКВ 2250-7000 грн., КЕКВ 2271-10000 грн., КЕКВ 2210-5000 грн., КЕКВ 2240-7000 грн.</t>
  </si>
  <si>
    <t>(+,-) 29 000</t>
  </si>
  <si>
    <t>Лист Департаменту фінансів ОДА від 17.11.20 р. № 07-20/315</t>
  </si>
  <si>
    <t>Субвенція з обласного бюджету на забезпечення якісної, сучасної та доступної загальної середньої освіти "Нова українська школа" на закупівлю засобів захисту учасників освітнього процесу в закладах загальної середньої освіти під час карантину</t>
  </si>
  <si>
    <t>Лист МЦ "Спорт для всіх" від 13.11.20р. № 232</t>
  </si>
  <si>
    <t xml:space="preserve">Перенести ліміти асигнувань в сумі 42500 грн. з КЕКВ 2240 (оплата робіт по  збільшенню потужностей електроенергії в спортзалі по вул.Прилуцькій,156) на заробітну плату: КЕКВ 2111 36500 грн., КЕКВ 2120 6000 грн.    </t>
  </si>
  <si>
    <t xml:space="preserve">(+,-) 42 500 </t>
  </si>
  <si>
    <t>6</t>
  </si>
  <si>
    <t>7</t>
  </si>
  <si>
    <t>Лист Ніжинського об’єднан.міського територіал.центру комплектув. та  соц. підтримки (військкомат) від 16.09.2020 № 2/1744</t>
  </si>
  <si>
    <t>Лист УЖКГ та Б від 18.11.20 р. № 01-14/1499</t>
  </si>
  <si>
    <t>Додатково на програму "Забезпечення функціонування громадських вбиралень на 2020 рік" - оплата праці доглядачів вбиралень</t>
  </si>
  <si>
    <t>Виділити додатково на: ліквідацію стихійних сміттєзвалищ - 48000 грн., монтування вуличного освітлення - 47500 грн., обслуговув. Та поточний ремонт мереж вуличн.освітл.-49000, косовицю - 48500грн., видалення дерев та кущів - 20000 грн., поточний ремонт та утримання вулично-шляхової мережі- 550000 грн.</t>
  </si>
  <si>
    <t>Лист КП ВУКГ від 19.11.20 р. № 1051/1-3</t>
  </si>
  <si>
    <t>Додатково на програму "Удосконалення системи поводження з ТПВ, розвитку та збереження зелених насаджень на 2020 рік"</t>
  </si>
  <si>
    <t>Лист ЦПМСД від 19.11.20р. № 01-10/891</t>
  </si>
  <si>
    <t>Зменшити на 100000 грн. ліміти асигнувань на придбання туберкуліну, збільшити на 100000 грн. ліміти на відшкодування вартості безоплатно відпущених лікарських засобів окремим категоріям населення за окремими видами захворювань</t>
  </si>
  <si>
    <t xml:space="preserve">Лист управління освіти від 19.11.20 р. № </t>
  </si>
  <si>
    <t>Перенести 329015,37 грн. з КПКВ 0611150 (методкабінет) на КПКВ 0611161 "Забезпечення діяльності інших закладів у сфері освіти" (центр професійного розвитку педпрацівників)</t>
  </si>
  <si>
    <t>(+,-) 329 015,37</t>
  </si>
  <si>
    <t>Лист УЖКГ та Б від 18.11.20 р. № 01-14/1500-2</t>
  </si>
  <si>
    <t>Виділити 690 000,00 грн на об’єкт «Будівництво ФОК з басейнами (типової будівлі басейну "Н2О-Classic"), вул.Незалежності, 22, м.Ніжин, Чернігівська обл.», в т.ч.: ПКД будівлі – 190,000 тис. грн., ПКД зовнішні мережі – 500,000 тис. грн., КПКВК 1217330 КЕКВ 3122</t>
  </si>
  <si>
    <t>Додаткові пропозиції по змінах в межах кошторисів</t>
  </si>
  <si>
    <t>Лист Територіального центру від 24.11.20 р.</t>
  </si>
  <si>
    <t>Зменшити ліміти асигнувань по КЕКВ 2271на 59170 грн.(тепло), збільшити по КЕКВ 2120 на 49170 грн.(нарахування на зарплату), по КЕКВ 2210 на 10000 грн. (поточні видатки)</t>
  </si>
  <si>
    <t>(+,-) 59 170</t>
  </si>
  <si>
    <t>Лист стоматполіклініки від 23.11.20 р. № 408</t>
  </si>
  <si>
    <t xml:space="preserve">Зменшити ліміти асигнувань по КЕКВ 2271на 60900 грн.(тепло), збільшити по КЕКВ 2220 на 60900 грн.(медикаменти, товари медичного призначення) </t>
  </si>
  <si>
    <t>(+,-) 60 900</t>
  </si>
  <si>
    <t>Лист виконкому від 23.11.20 р. № 184</t>
  </si>
  <si>
    <t>Перенести 10000 грн. з програми стимулювання до запровадження енергоефективних заходів населення, ОСББ та ЖБК (КЕКВ 2610) на програму юридичного обслуговування міської ради та виконкому (КЕКВ 2800) для сплати судового збору</t>
  </si>
  <si>
    <t>(+,-) 10 000</t>
  </si>
  <si>
    <t>Додатково на захищені статті видатків: зарплату з нарахуванями працівникам бюджетної сфери - 9 167 900 грн., медикаменти(відшкодування вартості безоплатно відпущених лікарських засобів окремим категоріям населення - 411 378 грн.), інсулін - 650 000 грн., лікувальне харчування дітей - 85 100 грн.</t>
  </si>
  <si>
    <t xml:space="preserve">Пропозиції по внесенню змін до бюджету міста на позачергову 2 сесію Ніжинської міської ради VІІІ скликання від 27.11. 2020 р. </t>
  </si>
  <si>
    <t>Лист відділу фізкультури та спорту від 26.11.20 р. № 02-25/115</t>
  </si>
  <si>
    <t>Перерозподіл зекономлених коштів з КПКВ 1110180, 1115011, 1115012, 1115031 в сумі 109300 грн. на КПКВ 1110160 КЕКВ 3110+49900 грн. для придбання проектора, на КЕКВ 2210+9400 грн. для придбання екрану для проектору, комп’ютерного столу, дошки для оголошень; управлінню освіти на КПКВ 0611020 50000 грн. на поточний ремонт вентиляційної системи підвального приміщення ЗОШ № 15, де знаходиться ДЮССШ</t>
  </si>
  <si>
    <t>(+,-) 109 300</t>
  </si>
  <si>
    <t>Лист виконкому від 21.10.20 р.</t>
  </si>
  <si>
    <t>(+,-) 68 000</t>
  </si>
  <si>
    <t>Пропозиції комісії з питань соціально- економічного розвитку міста,  підприємницької діяльності, фінансів та бюджету                       (Мамедов В.Х) від  20.11.20 р. та 26.11.20 р., включені в проект рішення</t>
  </si>
  <si>
    <t>Додатково на: проведення тестів  на COVID-19 призовників -40 чол. (195 грн.х 40=7 800 грн.)</t>
  </si>
  <si>
    <t>Оновлення системи "Єдність" (в межах програми комп’ютеризації)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</si>
</sst>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3" fontId="6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justify" vertical="center" wrapText="1"/>
    </xf>
    <xf numFmtId="3" fontId="11" fillId="2" borderId="2" xfId="0" applyNumberFormat="1" applyFont="1" applyFill="1" applyBorder="1" applyAlignment="1">
      <alignment horizontal="justify" vertical="center"/>
    </xf>
    <xf numFmtId="3" fontId="11" fillId="2" borderId="4" xfId="0" applyNumberFormat="1" applyFont="1" applyFill="1" applyBorder="1" applyAlignment="1">
      <alignment horizontal="justify" vertical="center"/>
    </xf>
    <xf numFmtId="0" fontId="14" fillId="0" borderId="2" xfId="0" applyFont="1" applyBorder="1" applyAlignment="1">
      <alignment horizontal="justify" vertical="center"/>
    </xf>
    <xf numFmtId="0" fontId="11" fillId="2" borderId="2" xfId="0" applyFont="1" applyFill="1" applyBorder="1" applyAlignment="1">
      <alignment horizontal="justify" vertical="center"/>
    </xf>
    <xf numFmtId="3" fontId="14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center"/>
    </xf>
    <xf numFmtId="4" fontId="14" fillId="2" borderId="6" xfId="0" applyNumberFormat="1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justify" vertical="center"/>
    </xf>
    <xf numFmtId="0" fontId="6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" fillId="2" borderId="2" xfId="0" applyFont="1" applyFill="1" applyBorder="1"/>
    <xf numFmtId="4" fontId="14" fillId="2" borderId="0" xfId="0" applyNumberFormat="1" applyFont="1" applyFill="1" applyAlignment="1">
      <alignment horizontal="center"/>
    </xf>
    <xf numFmtId="0" fontId="11" fillId="2" borderId="2" xfId="0" applyFont="1" applyFill="1" applyBorder="1"/>
    <xf numFmtId="0" fontId="14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justify" vertical="justify"/>
    </xf>
    <xf numFmtId="2" fontId="6" fillId="2" borderId="3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4"/>
  <sheetViews>
    <sheetView tabSelected="1" view="pageBreakPreview" topLeftCell="B34" zoomScale="40" zoomScaleSheetLayoutView="40" workbookViewId="0">
      <selection activeCell="D40" sqref="D40"/>
    </sheetView>
  </sheetViews>
  <sheetFormatPr defaultColWidth="8.85546875" defaultRowHeight="15.75"/>
  <cols>
    <col min="1" max="1" width="8.85546875" style="4" hidden="1" customWidth="1"/>
    <col min="2" max="2" width="11.28515625" style="5" customWidth="1"/>
    <col min="3" max="3" width="49.42578125" style="4" customWidth="1"/>
    <col min="4" max="4" width="89.7109375" style="4" customWidth="1"/>
    <col min="5" max="5" width="35.28515625" style="4" customWidth="1"/>
    <col min="6" max="6" width="35.140625" style="4" customWidth="1"/>
    <col min="7" max="7" width="22.28515625" style="4" hidden="1" customWidth="1"/>
    <col min="8" max="8" width="23.42578125" style="4" hidden="1" customWidth="1"/>
    <col min="9" max="9" width="22.5703125" style="4" hidden="1" customWidth="1"/>
    <col min="10" max="10" width="39.140625" style="4" customWidth="1"/>
    <col min="11" max="11" width="39.42578125" style="4" customWidth="1"/>
    <col min="12" max="12" width="39" style="4" customWidth="1"/>
    <col min="13" max="16384" width="8.85546875" style="4"/>
  </cols>
  <sheetData>
    <row r="1" spans="2:14" s="1" customFormat="1" ht="93" customHeight="1">
      <c r="B1" s="52" t="s">
        <v>83</v>
      </c>
      <c r="C1" s="52"/>
      <c r="D1" s="52"/>
      <c r="E1" s="52"/>
      <c r="F1" s="52"/>
      <c r="G1" s="52"/>
      <c r="H1" s="52"/>
      <c r="I1" s="52"/>
      <c r="J1" s="52"/>
      <c r="K1" s="52"/>
    </row>
    <row r="2" spans="2:14" s="2" customFormat="1" ht="380.25" customHeight="1">
      <c r="B2" s="11" t="s">
        <v>0</v>
      </c>
      <c r="C2" s="11" t="s">
        <v>8</v>
      </c>
      <c r="D2" s="11" t="s">
        <v>3</v>
      </c>
      <c r="E2" s="11" t="s">
        <v>5</v>
      </c>
      <c r="F2" s="11" t="s">
        <v>10</v>
      </c>
      <c r="G2" s="12" t="s">
        <v>4</v>
      </c>
      <c r="H2" s="12" t="s">
        <v>1</v>
      </c>
      <c r="I2" s="12" t="s">
        <v>2</v>
      </c>
      <c r="J2" s="12" t="s">
        <v>89</v>
      </c>
      <c r="K2" s="13" t="s">
        <v>6</v>
      </c>
      <c r="N2" s="2" t="s">
        <v>7</v>
      </c>
    </row>
    <row r="3" spans="2:14" s="3" customFormat="1" ht="27" customHeight="1">
      <c r="B3" s="14">
        <v>1</v>
      </c>
      <c r="C3" s="14">
        <v>2</v>
      </c>
      <c r="D3" s="14">
        <v>3</v>
      </c>
      <c r="E3" s="14">
        <v>4</v>
      </c>
      <c r="F3" s="14">
        <v>5</v>
      </c>
      <c r="G3" s="15">
        <v>6</v>
      </c>
      <c r="H3" s="16">
        <v>7</v>
      </c>
      <c r="I3" s="16">
        <v>8</v>
      </c>
      <c r="J3" s="16">
        <v>6</v>
      </c>
      <c r="K3" s="16">
        <v>7</v>
      </c>
    </row>
    <row r="4" spans="2:14" s="3" customFormat="1" ht="40.9" customHeight="1">
      <c r="B4" s="53" t="s">
        <v>14</v>
      </c>
      <c r="C4" s="54"/>
      <c r="D4" s="54"/>
      <c r="E4" s="54"/>
      <c r="F4" s="54"/>
      <c r="G4" s="54"/>
      <c r="H4" s="54"/>
      <c r="I4" s="54"/>
      <c r="J4" s="54"/>
      <c r="K4" s="55"/>
    </row>
    <row r="5" spans="2:14" s="3" customFormat="1" ht="303.75" customHeight="1">
      <c r="B5" s="9">
        <v>1</v>
      </c>
      <c r="C5" s="34" t="s">
        <v>38</v>
      </c>
      <c r="D5" s="22" t="s">
        <v>39</v>
      </c>
      <c r="E5" s="23" t="s">
        <v>40</v>
      </c>
      <c r="F5" s="23" t="str">
        <f>E5</f>
        <v>(+,-) 116 327</v>
      </c>
      <c r="G5" s="20"/>
      <c r="H5" s="20"/>
      <c r="I5" s="20"/>
      <c r="J5" s="20" t="str">
        <f>E5</f>
        <v>(+,-) 116 327</v>
      </c>
      <c r="K5" s="17"/>
    </row>
    <row r="6" spans="2:14" s="3" customFormat="1" ht="243.75" customHeight="1">
      <c r="B6" s="9">
        <v>2</v>
      </c>
      <c r="C6" s="24" t="s">
        <v>52</v>
      </c>
      <c r="D6" s="22" t="s">
        <v>53</v>
      </c>
      <c r="E6" s="23">
        <v>947524</v>
      </c>
      <c r="F6" s="23">
        <f>E6</f>
        <v>947524</v>
      </c>
      <c r="G6" s="20"/>
      <c r="H6" s="20"/>
      <c r="I6" s="20"/>
      <c r="J6" s="20">
        <f>E6</f>
        <v>947524</v>
      </c>
      <c r="K6" s="17"/>
    </row>
    <row r="7" spans="2:14" s="3" customFormat="1" ht="35.25" customHeight="1">
      <c r="B7" s="9"/>
      <c r="C7" s="28"/>
      <c r="D7" s="29" t="s">
        <v>9</v>
      </c>
      <c r="E7" s="23">
        <f t="shared" ref="E7:J7" si="0">SUM(E5:E6)</f>
        <v>947524</v>
      </c>
      <c r="F7" s="23">
        <f t="shared" si="0"/>
        <v>947524</v>
      </c>
      <c r="G7" s="23">
        <f t="shared" si="0"/>
        <v>0</v>
      </c>
      <c r="H7" s="23">
        <f t="shared" si="0"/>
        <v>0</v>
      </c>
      <c r="I7" s="23">
        <f t="shared" si="0"/>
        <v>0</v>
      </c>
      <c r="J7" s="23">
        <f t="shared" si="0"/>
        <v>947524</v>
      </c>
      <c r="K7" s="17"/>
    </row>
    <row r="8" spans="2:14" ht="40.5" customHeight="1">
      <c r="B8" s="53" t="s">
        <v>15</v>
      </c>
      <c r="C8" s="54"/>
      <c r="D8" s="54"/>
      <c r="E8" s="54"/>
      <c r="F8" s="54"/>
      <c r="G8" s="54"/>
      <c r="H8" s="54"/>
      <c r="I8" s="54"/>
      <c r="J8" s="54"/>
      <c r="K8" s="55"/>
      <c r="L8" s="7"/>
    </row>
    <row r="9" spans="2:14" ht="326.25" customHeight="1">
      <c r="B9" s="9">
        <v>3</v>
      </c>
      <c r="C9" s="43" t="s">
        <v>17</v>
      </c>
      <c r="D9" s="43" t="s">
        <v>82</v>
      </c>
      <c r="E9" s="19">
        <f>9167900+650000+85100+411378</f>
        <v>10314378</v>
      </c>
      <c r="F9" s="19">
        <f>E9</f>
        <v>10314378</v>
      </c>
      <c r="G9" s="11"/>
      <c r="H9" s="11"/>
      <c r="I9" s="11"/>
      <c r="J9" s="19">
        <f>E9</f>
        <v>10314378</v>
      </c>
      <c r="K9" s="11"/>
      <c r="L9" s="7"/>
    </row>
    <row r="10" spans="2:14" ht="357" customHeight="1">
      <c r="B10" s="9">
        <v>4</v>
      </c>
      <c r="C10" s="9" t="s">
        <v>12</v>
      </c>
      <c r="D10" s="9" t="s">
        <v>16</v>
      </c>
      <c r="E10" s="19" t="s">
        <v>18</v>
      </c>
      <c r="F10" s="19" t="str">
        <f>E10</f>
        <v>Погодити</v>
      </c>
      <c r="G10" s="11"/>
      <c r="H10" s="11"/>
      <c r="I10" s="11"/>
      <c r="J10" s="19" t="s">
        <v>18</v>
      </c>
      <c r="K10" s="11"/>
      <c r="L10" s="7"/>
    </row>
    <row r="11" spans="2:14" ht="144" customHeight="1">
      <c r="B11" s="9">
        <v>5</v>
      </c>
      <c r="C11" s="9" t="s">
        <v>11</v>
      </c>
      <c r="D11" s="9" t="s">
        <v>19</v>
      </c>
      <c r="E11" s="19">
        <v>200000</v>
      </c>
      <c r="F11" s="11"/>
      <c r="G11" s="11"/>
      <c r="H11" s="11"/>
      <c r="I11" s="11"/>
      <c r="J11" s="42" t="s">
        <v>30</v>
      </c>
      <c r="K11" s="42" t="s">
        <v>29</v>
      </c>
      <c r="L11" s="7"/>
    </row>
    <row r="12" spans="2:14" s="3" customFormat="1" ht="99.6" customHeight="1">
      <c r="B12" s="21" t="s">
        <v>57</v>
      </c>
      <c r="C12" s="25" t="s">
        <v>20</v>
      </c>
      <c r="D12" s="24" t="s">
        <v>13</v>
      </c>
      <c r="E12" s="27">
        <v>22000</v>
      </c>
      <c r="F12" s="19">
        <f>E12</f>
        <v>22000</v>
      </c>
      <c r="G12" s="18"/>
      <c r="H12" s="18"/>
      <c r="I12" s="18"/>
      <c r="J12" s="27">
        <f>E12</f>
        <v>22000</v>
      </c>
      <c r="K12" s="10"/>
      <c r="L12" s="6"/>
    </row>
    <row r="13" spans="2:14" s="3" customFormat="1" ht="236.25" customHeight="1">
      <c r="B13" s="21" t="s">
        <v>58</v>
      </c>
      <c r="C13" s="25" t="s">
        <v>59</v>
      </c>
      <c r="D13" s="24" t="s">
        <v>90</v>
      </c>
      <c r="E13" s="27">
        <v>7800</v>
      </c>
      <c r="F13" s="19" t="s">
        <v>30</v>
      </c>
      <c r="G13" s="18"/>
      <c r="H13" s="18"/>
      <c r="I13" s="18"/>
      <c r="J13" s="27" t="s">
        <v>30</v>
      </c>
      <c r="K13" s="10"/>
      <c r="L13" s="6"/>
    </row>
    <row r="14" spans="2:14" ht="177" customHeight="1">
      <c r="B14" s="36">
        <v>8</v>
      </c>
      <c r="C14" s="24" t="s">
        <v>25</v>
      </c>
      <c r="D14" s="30" t="s">
        <v>26</v>
      </c>
      <c r="E14" s="8">
        <v>2630586</v>
      </c>
      <c r="F14" s="35">
        <f>E14</f>
        <v>2630586</v>
      </c>
      <c r="G14" s="35"/>
      <c r="H14" s="35"/>
      <c r="I14" s="35"/>
      <c r="J14" s="37">
        <f t="shared" ref="J14:J19" si="1">E14</f>
        <v>2630586</v>
      </c>
      <c r="K14" s="31"/>
    </row>
    <row r="15" spans="2:14" ht="99" customHeight="1">
      <c r="B15" s="36">
        <v>9</v>
      </c>
      <c r="C15" s="34" t="s">
        <v>21</v>
      </c>
      <c r="D15" s="30" t="s">
        <v>22</v>
      </c>
      <c r="E15" s="8">
        <v>220000</v>
      </c>
      <c r="F15" s="8">
        <f>E15</f>
        <v>220000</v>
      </c>
      <c r="G15" s="8"/>
      <c r="H15" s="8"/>
      <c r="I15" s="8"/>
      <c r="J15" s="27">
        <f t="shared" si="1"/>
        <v>220000</v>
      </c>
      <c r="K15" s="41"/>
    </row>
    <row r="16" spans="2:14" ht="138" customHeight="1">
      <c r="B16" s="36">
        <v>10</v>
      </c>
      <c r="C16" s="34" t="s">
        <v>23</v>
      </c>
      <c r="D16" s="30" t="s">
        <v>24</v>
      </c>
      <c r="E16" s="8">
        <v>50000</v>
      </c>
      <c r="F16" s="8">
        <v>49900</v>
      </c>
      <c r="G16" s="8"/>
      <c r="H16" s="8"/>
      <c r="I16" s="8"/>
      <c r="J16" s="27">
        <v>49900</v>
      </c>
      <c r="K16" s="41"/>
    </row>
    <row r="17" spans="2:12" ht="102" customHeight="1">
      <c r="B17" s="36">
        <v>11</v>
      </c>
      <c r="C17" s="34" t="s">
        <v>27</v>
      </c>
      <c r="D17" s="30" t="s">
        <v>28</v>
      </c>
      <c r="E17" s="8">
        <v>171000</v>
      </c>
      <c r="F17" s="8">
        <f>E17</f>
        <v>171000</v>
      </c>
      <c r="G17" s="8"/>
      <c r="H17" s="8"/>
      <c r="I17" s="8"/>
      <c r="J17" s="27">
        <f t="shared" si="1"/>
        <v>171000</v>
      </c>
      <c r="K17" s="41"/>
    </row>
    <row r="18" spans="2:12" ht="147" customHeight="1">
      <c r="B18" s="36">
        <v>12</v>
      </c>
      <c r="C18" s="34" t="s">
        <v>43</v>
      </c>
      <c r="D18" s="30" t="s">
        <v>44</v>
      </c>
      <c r="E18" s="8">
        <v>300000</v>
      </c>
      <c r="F18" s="8">
        <f>E18</f>
        <v>300000</v>
      </c>
      <c r="G18" s="8"/>
      <c r="H18" s="8"/>
      <c r="I18" s="8"/>
      <c r="J18" s="27">
        <f t="shared" si="1"/>
        <v>300000</v>
      </c>
      <c r="K18" s="41"/>
    </row>
    <row r="19" spans="2:12" ht="135.6" customHeight="1">
      <c r="B19" s="36">
        <v>13</v>
      </c>
      <c r="C19" s="34" t="s">
        <v>47</v>
      </c>
      <c r="D19" s="30" t="s">
        <v>48</v>
      </c>
      <c r="E19" s="8">
        <v>8600</v>
      </c>
      <c r="F19" s="8">
        <f>E19</f>
        <v>8600</v>
      </c>
      <c r="G19" s="8"/>
      <c r="H19" s="8"/>
      <c r="I19" s="8"/>
      <c r="J19" s="27">
        <f t="shared" si="1"/>
        <v>8600</v>
      </c>
      <c r="K19" s="41"/>
    </row>
    <row r="20" spans="2:12" ht="351.75" customHeight="1">
      <c r="B20" s="36">
        <v>14</v>
      </c>
      <c r="C20" s="34" t="s">
        <v>45</v>
      </c>
      <c r="D20" s="30" t="s">
        <v>46</v>
      </c>
      <c r="E20" s="8">
        <v>727711.54</v>
      </c>
      <c r="F20" s="8"/>
      <c r="G20" s="8"/>
      <c r="H20" s="8"/>
      <c r="I20" s="8"/>
      <c r="J20" s="27" t="s">
        <v>30</v>
      </c>
      <c r="K20" s="41"/>
    </row>
    <row r="21" spans="2:12" ht="133.15" customHeight="1">
      <c r="B21" s="36">
        <v>15</v>
      </c>
      <c r="C21" s="34" t="s">
        <v>60</v>
      </c>
      <c r="D21" s="30" t="s">
        <v>61</v>
      </c>
      <c r="E21" s="38">
        <v>40854</v>
      </c>
      <c r="F21" s="38">
        <f>E21</f>
        <v>40854</v>
      </c>
      <c r="G21" s="38"/>
      <c r="H21" s="38"/>
      <c r="I21" s="38"/>
      <c r="J21" s="39">
        <f>E21</f>
        <v>40854</v>
      </c>
      <c r="K21" s="32"/>
    </row>
    <row r="22" spans="2:12" ht="303.75" customHeight="1">
      <c r="B22" s="36">
        <v>16</v>
      </c>
      <c r="C22" s="34" t="s">
        <v>60</v>
      </c>
      <c r="D22" s="30" t="s">
        <v>62</v>
      </c>
      <c r="E22" s="38">
        <v>763000</v>
      </c>
      <c r="F22" s="38">
        <f>E22</f>
        <v>763000</v>
      </c>
      <c r="G22" s="38"/>
      <c r="H22" s="38"/>
      <c r="I22" s="38"/>
      <c r="J22" s="39">
        <f>E22</f>
        <v>763000</v>
      </c>
      <c r="K22" s="32"/>
    </row>
    <row r="23" spans="2:12" ht="136.5" customHeight="1">
      <c r="B23" s="36">
        <v>17</v>
      </c>
      <c r="C23" s="34" t="s">
        <v>63</v>
      </c>
      <c r="D23" s="30" t="s">
        <v>64</v>
      </c>
      <c r="E23" s="38">
        <v>496285</v>
      </c>
      <c r="F23" s="38">
        <f>E23</f>
        <v>496285</v>
      </c>
      <c r="G23" s="38"/>
      <c r="H23" s="38"/>
      <c r="I23" s="38"/>
      <c r="J23" s="39">
        <f>E23</f>
        <v>496285</v>
      </c>
      <c r="K23" s="32"/>
    </row>
    <row r="24" spans="2:12" ht="278.25" customHeight="1">
      <c r="B24" s="36">
        <v>18</v>
      </c>
      <c r="C24" s="34" t="s">
        <v>70</v>
      </c>
      <c r="D24" s="30" t="s">
        <v>71</v>
      </c>
      <c r="E24" s="38">
        <v>690000</v>
      </c>
      <c r="F24" s="38">
        <f>E24</f>
        <v>690000</v>
      </c>
      <c r="G24" s="38"/>
      <c r="H24" s="38"/>
      <c r="I24" s="38"/>
      <c r="J24" s="39">
        <f>E24</f>
        <v>690000</v>
      </c>
      <c r="K24" s="32"/>
    </row>
    <row r="25" spans="2:12" ht="15.6" customHeight="1">
      <c r="B25" s="36"/>
      <c r="C25" s="34"/>
      <c r="D25" s="30"/>
      <c r="E25" s="38"/>
      <c r="F25" s="38"/>
      <c r="G25" s="38"/>
      <c r="H25" s="38"/>
      <c r="I25" s="38"/>
      <c r="J25" s="39"/>
      <c r="K25" s="32"/>
    </row>
    <row r="26" spans="2:12" s="3" customFormat="1" ht="51" customHeight="1">
      <c r="B26" s="28"/>
      <c r="C26" s="30"/>
      <c r="D26" s="33" t="s">
        <v>9</v>
      </c>
      <c r="E26" s="40">
        <f>SUM(E9:E25)</f>
        <v>16642214.539999999</v>
      </c>
      <c r="F26" s="40">
        <f t="shared" ref="F26:J26" si="2">SUM(F9:F25)</f>
        <v>15706603</v>
      </c>
      <c r="G26" s="40">
        <f t="shared" si="2"/>
        <v>0</v>
      </c>
      <c r="H26" s="40">
        <f t="shared" si="2"/>
        <v>0</v>
      </c>
      <c r="I26" s="40">
        <f t="shared" si="2"/>
        <v>0</v>
      </c>
      <c r="J26" s="40">
        <f t="shared" si="2"/>
        <v>15706603</v>
      </c>
      <c r="K26" s="26"/>
      <c r="L26" s="45">
        <f>9998249-F26</f>
        <v>-5708354</v>
      </c>
    </row>
    <row r="27" spans="2:12" ht="45.75" customHeight="1">
      <c r="B27" s="56" t="s">
        <v>31</v>
      </c>
      <c r="C27" s="57"/>
      <c r="D27" s="57"/>
      <c r="E27" s="57"/>
      <c r="F27" s="57"/>
      <c r="G27" s="57"/>
      <c r="H27" s="57"/>
      <c r="I27" s="57"/>
      <c r="J27" s="57"/>
      <c r="K27" s="58"/>
    </row>
    <row r="28" spans="2:12" ht="317.25" customHeight="1">
      <c r="B28" s="36">
        <v>19</v>
      </c>
      <c r="C28" s="34" t="s">
        <v>32</v>
      </c>
      <c r="D28" s="34" t="s">
        <v>35</v>
      </c>
      <c r="E28" s="8" t="s">
        <v>33</v>
      </c>
      <c r="F28" s="8" t="str">
        <f>E28</f>
        <v>(+,-) 79 500</v>
      </c>
      <c r="G28" s="8"/>
      <c r="H28" s="8"/>
      <c r="I28" s="8"/>
      <c r="J28" s="8" t="str">
        <f t="shared" ref="J28:J34" si="3">E28</f>
        <v>(+,-) 79 500</v>
      </c>
      <c r="K28" s="44"/>
    </row>
    <row r="29" spans="2:12" ht="212.25" customHeight="1">
      <c r="B29" s="36">
        <v>20</v>
      </c>
      <c r="C29" s="34" t="s">
        <v>34</v>
      </c>
      <c r="D29" s="34" t="s">
        <v>36</v>
      </c>
      <c r="E29" s="8" t="s">
        <v>37</v>
      </c>
      <c r="F29" s="8" t="str">
        <f t="shared" ref="F29:F36" si="4">E29</f>
        <v>(+,-) 100 000</v>
      </c>
      <c r="G29" s="8"/>
      <c r="H29" s="8"/>
      <c r="I29" s="8"/>
      <c r="J29" s="8" t="str">
        <f t="shared" si="3"/>
        <v>(+,-) 100 000</v>
      </c>
      <c r="K29" s="44"/>
    </row>
    <row r="30" spans="2:12" ht="351.75" customHeight="1">
      <c r="B30" s="36">
        <v>21</v>
      </c>
      <c r="C30" s="34" t="s">
        <v>38</v>
      </c>
      <c r="D30" s="22" t="s">
        <v>41</v>
      </c>
      <c r="E30" s="35" t="s">
        <v>42</v>
      </c>
      <c r="F30" s="35" t="str">
        <f t="shared" si="4"/>
        <v>(+,-) 118 858,14</v>
      </c>
      <c r="G30" s="35"/>
      <c r="H30" s="35"/>
      <c r="I30" s="35"/>
      <c r="J30" s="35" t="str">
        <f t="shared" si="3"/>
        <v>(+,-) 118 858,14</v>
      </c>
      <c r="K30" s="44"/>
    </row>
    <row r="31" spans="2:12" ht="315.75" customHeight="1">
      <c r="B31" s="36">
        <v>22</v>
      </c>
      <c r="C31" s="34" t="s">
        <v>49</v>
      </c>
      <c r="D31" s="34" t="s">
        <v>50</v>
      </c>
      <c r="E31" s="8" t="s">
        <v>51</v>
      </c>
      <c r="F31" s="8" t="str">
        <f t="shared" si="4"/>
        <v>(+,-) 29 000</v>
      </c>
      <c r="G31" s="8"/>
      <c r="H31" s="8"/>
      <c r="I31" s="8"/>
      <c r="J31" s="8" t="str">
        <f t="shared" si="3"/>
        <v>(+,-) 29 000</v>
      </c>
      <c r="K31" s="44"/>
    </row>
    <row r="32" spans="2:12" ht="198" customHeight="1">
      <c r="B32" s="36">
        <v>23</v>
      </c>
      <c r="C32" s="34" t="s">
        <v>54</v>
      </c>
      <c r="D32" s="34" t="s">
        <v>55</v>
      </c>
      <c r="E32" s="8" t="s">
        <v>56</v>
      </c>
      <c r="F32" s="8" t="str">
        <f t="shared" si="4"/>
        <v xml:space="preserve">(+,-) 42 500 </v>
      </c>
      <c r="G32" s="8"/>
      <c r="H32" s="8"/>
      <c r="I32" s="8"/>
      <c r="J32" s="8" t="str">
        <f t="shared" si="3"/>
        <v xml:space="preserve">(+,-) 42 500 </v>
      </c>
      <c r="K32" s="44"/>
    </row>
    <row r="33" spans="2:11" ht="203.45" customHeight="1">
      <c r="B33" s="36">
        <v>24</v>
      </c>
      <c r="C33" s="34" t="s">
        <v>65</v>
      </c>
      <c r="D33" s="34" t="s">
        <v>66</v>
      </c>
      <c r="E33" s="8" t="s">
        <v>37</v>
      </c>
      <c r="F33" s="8" t="str">
        <f t="shared" si="4"/>
        <v>(+,-) 100 000</v>
      </c>
      <c r="G33" s="8"/>
      <c r="H33" s="8"/>
      <c r="I33" s="8"/>
      <c r="J33" s="8" t="str">
        <f t="shared" si="3"/>
        <v>(+,-) 100 000</v>
      </c>
      <c r="K33" s="44"/>
    </row>
    <row r="34" spans="2:11" ht="174.6" customHeight="1">
      <c r="B34" s="36">
        <v>25</v>
      </c>
      <c r="C34" s="34" t="s">
        <v>67</v>
      </c>
      <c r="D34" s="34" t="s">
        <v>68</v>
      </c>
      <c r="E34" s="35" t="s">
        <v>69</v>
      </c>
      <c r="F34" s="35" t="str">
        <f t="shared" si="4"/>
        <v>(+,-) 329 015,37</v>
      </c>
      <c r="G34" s="35"/>
      <c r="H34" s="35"/>
      <c r="I34" s="35"/>
      <c r="J34" s="35" t="str">
        <f t="shared" si="3"/>
        <v>(+,-) 329 015,37</v>
      </c>
      <c r="K34" s="44"/>
    </row>
    <row r="35" spans="2:11" ht="36.6" customHeight="1">
      <c r="B35" s="36"/>
      <c r="C35" s="49" t="s">
        <v>72</v>
      </c>
      <c r="D35" s="50"/>
      <c r="E35" s="50"/>
      <c r="F35" s="50"/>
      <c r="G35" s="50"/>
      <c r="H35" s="50"/>
      <c r="I35" s="50"/>
      <c r="J35" s="50"/>
      <c r="K35" s="51"/>
    </row>
    <row r="36" spans="2:11" ht="174" customHeight="1">
      <c r="B36" s="36">
        <v>26</v>
      </c>
      <c r="C36" s="34" t="s">
        <v>73</v>
      </c>
      <c r="D36" s="34" t="s">
        <v>74</v>
      </c>
      <c r="E36" s="35" t="s">
        <v>75</v>
      </c>
      <c r="F36" s="35" t="str">
        <f t="shared" si="4"/>
        <v>(+,-) 59 170</v>
      </c>
      <c r="G36" s="35"/>
      <c r="H36" s="35"/>
      <c r="I36" s="35"/>
      <c r="J36" s="35" t="str">
        <f>E36</f>
        <v>(+,-) 59 170</v>
      </c>
      <c r="K36" s="46"/>
    </row>
    <row r="37" spans="2:11" ht="145.5" customHeight="1">
      <c r="B37" s="36">
        <v>27</v>
      </c>
      <c r="C37" s="34" t="s">
        <v>76</v>
      </c>
      <c r="D37" s="34" t="s">
        <v>77</v>
      </c>
      <c r="E37" s="35" t="s">
        <v>78</v>
      </c>
      <c r="F37" s="35" t="str">
        <f>E37</f>
        <v>(+,-) 60 900</v>
      </c>
      <c r="G37" s="35"/>
      <c r="H37" s="35"/>
      <c r="I37" s="35"/>
      <c r="J37" s="35" t="str">
        <f>E37</f>
        <v>(+,-) 60 900</v>
      </c>
      <c r="K37" s="47"/>
    </row>
    <row r="38" spans="2:11" ht="240" customHeight="1">
      <c r="B38" s="36">
        <v>28</v>
      </c>
      <c r="C38" s="34" t="s">
        <v>79</v>
      </c>
      <c r="D38" s="34" t="s">
        <v>80</v>
      </c>
      <c r="E38" s="35" t="s">
        <v>81</v>
      </c>
      <c r="F38" s="35" t="str">
        <f>E38</f>
        <v>(+,-) 10 000</v>
      </c>
      <c r="G38" s="35"/>
      <c r="H38" s="35"/>
      <c r="I38" s="35"/>
      <c r="J38" s="35" t="str">
        <f>E38</f>
        <v>(+,-) 10 000</v>
      </c>
      <c r="K38" s="47"/>
    </row>
    <row r="39" spans="2:11" ht="409.5" customHeight="1">
      <c r="B39" s="36">
        <v>29</v>
      </c>
      <c r="C39" s="34" t="s">
        <v>84</v>
      </c>
      <c r="D39" s="48" t="s">
        <v>85</v>
      </c>
      <c r="E39" s="47" t="s">
        <v>86</v>
      </c>
      <c r="F39" s="47" t="str">
        <f>E39</f>
        <v>(+,-) 109 300</v>
      </c>
      <c r="G39" s="47"/>
      <c r="H39" s="47"/>
      <c r="I39" s="47"/>
      <c r="J39" s="47" t="str">
        <f>E39</f>
        <v>(+,-) 109 300</v>
      </c>
      <c r="K39" s="47"/>
    </row>
    <row r="40" spans="2:11" ht="77.25" customHeight="1">
      <c r="B40" s="36">
        <v>30</v>
      </c>
      <c r="C40" s="34" t="s">
        <v>87</v>
      </c>
      <c r="D40" s="48" t="s">
        <v>91</v>
      </c>
      <c r="E40" s="35" t="s">
        <v>88</v>
      </c>
      <c r="F40" s="47" t="str">
        <f>E40</f>
        <v>(+,-) 68 000</v>
      </c>
      <c r="G40" s="35"/>
      <c r="H40" s="35"/>
      <c r="I40" s="35"/>
      <c r="J40" s="35" t="str">
        <f>E40</f>
        <v>(+,-) 68 000</v>
      </c>
      <c r="K40" s="35"/>
    </row>
    <row r="41" spans="2:11" ht="33">
      <c r="B41" s="36"/>
      <c r="C41" s="48"/>
      <c r="D41" s="48"/>
      <c r="E41" s="35"/>
      <c r="F41" s="35"/>
      <c r="G41" s="35"/>
      <c r="H41" s="35"/>
      <c r="I41" s="35"/>
      <c r="J41" s="35"/>
      <c r="K41" s="35"/>
    </row>
    <row r="42" spans="2:11" ht="33">
      <c r="B42" s="36"/>
      <c r="C42" s="48"/>
      <c r="D42" s="48"/>
      <c r="E42" s="35"/>
      <c r="F42" s="35"/>
      <c r="G42" s="35"/>
      <c r="H42" s="35"/>
      <c r="I42" s="35"/>
      <c r="J42" s="35"/>
      <c r="K42" s="35"/>
    </row>
    <row r="43" spans="2:11" ht="33">
      <c r="B43" s="36"/>
      <c r="C43" s="48"/>
      <c r="D43" s="48"/>
      <c r="E43" s="35"/>
      <c r="F43" s="35"/>
      <c r="G43" s="35"/>
      <c r="H43" s="35"/>
      <c r="I43" s="35"/>
      <c r="J43" s="35"/>
      <c r="K43" s="35"/>
    </row>
    <row r="44" spans="2:11" ht="33">
      <c r="B44" s="36"/>
      <c r="C44" s="48"/>
      <c r="D44" s="48"/>
      <c r="E44" s="35"/>
      <c r="F44" s="35"/>
      <c r="G44" s="35"/>
      <c r="H44" s="35"/>
      <c r="I44" s="35"/>
      <c r="J44" s="35"/>
      <c r="K44" s="35"/>
    </row>
  </sheetData>
  <mergeCells count="5">
    <mergeCell ref="C35:K35"/>
    <mergeCell ref="B1:K1"/>
    <mergeCell ref="B4:K4"/>
    <mergeCell ref="B8:K8"/>
    <mergeCell ref="B27:K27"/>
  </mergeCells>
  <printOptions gridLines="1"/>
  <pageMargins left="0" right="0" top="0" bottom="0" header="0" footer="0.23622047244094491"/>
  <pageSetup paperSize="9" scale="33" orientation="portrait" r:id="rId1"/>
  <rowBreaks count="3" manualBreakCount="3">
    <brk id="14" min="1" max="10" man="1"/>
    <brk id="26" min="1" max="10" man="1"/>
    <brk id="37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2020-11-26T12:14:37Z</cp:lastPrinted>
  <dcterms:created xsi:type="dcterms:W3CDTF">2018-03-12T13:27:15Z</dcterms:created>
  <dcterms:modified xsi:type="dcterms:W3CDTF">2020-11-26T13:45:02Z</dcterms:modified>
</cp:coreProperties>
</file>