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15576" windowHeight="12504"/>
  </bookViews>
  <sheets>
    <sheet name="КПК0617520" sheetId="14" r:id="rId1"/>
  </sheets>
  <definedNames>
    <definedName name="_xlnm.Print_Area" localSheetId="0">КПК0617520!$A$1:$BM$89</definedName>
  </definedNames>
  <calcPr calcId="144525" refMode="R1C1"/>
</workbook>
</file>

<file path=xl/calcChain.xml><?xml version="1.0" encoding="utf-8"?>
<calcChain xmlns="http://schemas.openxmlformats.org/spreadsheetml/2006/main">
  <c r="AO71" i="14" l="1"/>
  <c r="AO68" i="14" l="1"/>
  <c r="AB60" i="14"/>
  <c r="AB59" i="14"/>
  <c r="AS51" i="14"/>
  <c r="AK51" i="14"/>
  <c r="AC51" i="14"/>
  <c r="AC50" i="14"/>
  <c r="AS22" i="14"/>
  <c r="U22" i="14"/>
  <c r="BE76" i="14" l="1"/>
  <c r="BE75" i="14"/>
  <c r="BE74" i="14"/>
  <c r="BE73" i="14"/>
  <c r="BE72" i="14"/>
  <c r="BE71" i="14"/>
  <c r="BE70" i="14"/>
  <c r="BE69" i="14"/>
  <c r="BE68" i="14"/>
  <c r="BE67" i="14"/>
  <c r="BE66" i="14"/>
  <c r="AR60" i="14"/>
  <c r="AR59" i="14"/>
  <c r="AS50" i="14"/>
  <c r="AS49" i="14"/>
</calcChain>
</file>

<file path=xl/sharedStrings.xml><?xml version="1.0" encoding="utf-8"?>
<sst xmlns="http://schemas.openxmlformats.org/spreadsheetml/2006/main" count="144" uniqueCount="107">
  <si>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</si>
  <si>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</si>
  <si>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</si>
  <si>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</si>
  <si>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</si>
  <si>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</si>
  <si>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</si>
  <si>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</si>
  <si>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</si>
  <si>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</si>
  <si>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</si>
  <si>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</si>
  <si>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</si>
  <si>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</si>
  <si>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</si>
  <si>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</si>
  <si>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</si>
  <si>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</si>
  <si>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</si>
  <si>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</si>
  <si>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</si>
  <si>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</si>
  <si>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</si>
  <si>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</si>
  <si>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</si>
  <si>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</si>
  <si>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</si>
  <si>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</si>
  <si>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</si>
  <si>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</si>
  <si>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</si>
  <si>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</si>
  <si>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</si>
  <si>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</si>
  <si>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</si>
  <si>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</si>
  <si>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</si>
  <si>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</si>
  <si>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</si>
  <si>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</si>
  <si>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</si>
  <si>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</si>
  <si>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</si>
  <si>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</si>
  <si>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</si>
  <si>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</si>
  <si>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</si>
  <si>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</si>
  <si>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</si>
  <si>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</si>
  <si>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</si>
  <si>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</si>
  <si>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</si>
  <si>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</si>
  <si>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</si>
  <si>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</si>
  <si>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</si>
  <si>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</si>
  <si>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</si>
  <si>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</si>
  <si>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</si>
  <si>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</si>
  <si>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</si>
  <si>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</si>
  <si>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</si>
  <si>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</si>
  <si>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</si>
  <si>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продукту</t>
  </si>
  <si>
    <t>ефективності</t>
  </si>
  <si>
    <t>грн.</t>
  </si>
  <si>
    <t>якості</t>
  </si>
  <si>
    <t>відс.</t>
  </si>
  <si>
    <t>0600000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</si>
  <si>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</si>
  <si>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</si>
  <si>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</si>
  <si>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фінансового управління Ніжинської міської ради</t>
  </si>
  <si>
    <t>Людмила ПИСАРЕНКО</t>
  </si>
  <si>
    <t>02147606</t>
  </si>
  <si>
    <t>25538000000</t>
  </si>
  <si>
    <t>бюджетної програми місцевого бюджету на 2021  рік</t>
  </si>
  <si>
    <t>0610000</t>
  </si>
  <si>
    <t>кошторисні призначення</t>
  </si>
  <si>
    <t>Забезпечення закладами освіти наданих законодавством повноважень</t>
  </si>
  <si>
    <t>Виконання завдань програми інформатизації закладів освіти</t>
  </si>
  <si>
    <t>Забезпечення виконання програми інформатизації Ніжинської гімназії №2</t>
  </si>
  <si>
    <t>Забезпечення виконання програми інформатизації закладів освіти</t>
  </si>
  <si>
    <t>Програма інформатизації діяльності Управління освіти Ніжинської міської ради Чернігівської області на 2020-2022 роки</t>
  </si>
  <si>
    <t>обсяг видатків на придбання комп’ютерної техніки, мережевого обладнання, оргтехніки, комплектуючих та інше</t>
  </si>
  <si>
    <t>обсяг видатків на оплату послуг для виконання програми інформатизації</t>
  </si>
  <si>
    <t>кількість комп’ютерної техніки, мережевого обладнання, оргтехніки, комплектуючих та інше (КЕКВ 2210,3110)</t>
  </si>
  <si>
    <t>внутрішній облік</t>
  </si>
  <si>
    <t>кількість послуг на виконання програми інформатизації (КЕКВ 2240)</t>
  </si>
  <si>
    <t>середня вартість комп’ютерної техніки, мережевого обладнання, оргтехніки, комплектуючих та інше</t>
  </si>
  <si>
    <t>розрахунок (обсяг видатків/кількість комп’ютерної техніки, мережевого обладнання, оргтехніки, комплектуючих та інше)</t>
  </si>
  <si>
    <t>середня вартість послуг на виконання програми інформатизації</t>
  </si>
  <si>
    <t>рівень виконання придбання обладнання та предметів довгострокового користування та на оплату послуг для виконання програми інформатизації</t>
  </si>
  <si>
    <t>розрахунок (касові видатки на звітний період/плановий обсяг видатків*100)</t>
  </si>
  <si>
    <t>Створення оптимальних умов для задоволення у послугах зв’язку, інформаційних потреб і реалізації прав громадян, закладами освіти на основі формування і використання електронних інформаційних ресурсів і сучасних комп`ютерних технологій</t>
  </si>
  <si>
    <t>0617520</t>
  </si>
  <si>
    <t>Реалізація Національної програми інформатизації</t>
  </si>
  <si>
    <t>7520</t>
  </si>
  <si>
    <t>0460</t>
  </si>
  <si>
    <t>Конституція України, Бюджетний кодекс України, Закон України "Про державний бюджет України на 2021 рік", "Про освіту", Закон України "Про Національну програму інформатизації" від 04.02.1998 р. №74/98-ВР (зі змінами), "Про інформатизацію" від 02.10.1992 р.N 2657-XII,Накази Державного агенства з питань електронного урядування України "Про затвердження методики визначення залежності бюджетних програм до сфери інформатизації" від 14.05.2009 р. №35 та від 07.05.2020р. №67, Рішення Ніжинської міської ради VIII скликання від 24.12.2020р. №3-4/2020, Рішення Ніжинської міської ради VIII скликання від 24.12.2020р. №4-4/2020, Рішення Ніжинської міської ради VIII скликання від 26.02.2021р. №10-7/2021.</t>
  </si>
  <si>
    <t>розрахунок (обсяг видатків/кількість послуг на виконання програми інформатизації )</t>
  </si>
  <si>
    <t>Начальник Управління освіти Ніжинської міської ради Чернігівської обл.</t>
  </si>
  <si>
    <t>Валентина ПОНОМАРЕНКО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</si>
</sst>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14" fontId="2" fillId="2" borderId="4" xfId="0" applyNumberFormat="1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2" fillId="2" borderId="0" xfId="0" applyFont="1" applyFill="1"/>
    <xf numFmtId="0" fontId="2" fillId="2" borderId="4" xfId="0" applyFont="1" applyFill="1" applyBorder="1" applyAlignment="1">
      <alignment horizontal="left" vertical="top" wrapText="1"/>
    </xf>
    <xf numFmtId="4" fontId="10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top" wrapText="1"/>
    </xf>
    <xf numFmtId="4" fontId="2" fillId="2" borderId="5" xfId="0" applyNumberFormat="1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top" wrapText="1"/>
    </xf>
    <xf numFmtId="0" fontId="0" fillId="2" borderId="9" xfId="0" applyFont="1" applyFill="1" applyBorder="1" applyAlignment="1">
      <alignment horizontal="center" vertical="top" wrapText="1"/>
    </xf>
    <xf numFmtId="0" fontId="0" fillId="2" borderId="1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2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9"/>
  <sheetViews>
    <sheetView tabSelected="1" view="pageBreakPreview" topLeftCell="A72" zoomScaleNormal="70" zoomScaleSheetLayoutView="100" workbookViewId="0">
      <selection activeCell="AE67" sqref="AE67:AN67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39" t="s">
        <v>35</v>
      </c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</row>
    <row r="2" spans="1:77" ht="15.9" customHeight="1" x14ac:dyDescent="0.25">
      <c r="AO2" s="40" t="s">
        <v>0</v>
      </c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</row>
    <row r="3" spans="1:77" ht="15" customHeight="1" x14ac:dyDescent="0.25">
      <c r="AO3" s="41" t="s">
        <v>73</v>
      </c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</row>
    <row r="4" spans="1:77" ht="32.1" customHeight="1" x14ac:dyDescent="0.25">
      <c r="AO4" s="43" t="s">
        <v>74</v>
      </c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</row>
    <row r="5" spans="1:77" x14ac:dyDescent="0.25">
      <c r="AO5" s="45" t="s">
        <v>20</v>
      </c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</row>
    <row r="6" spans="1:77" ht="7.5" customHeight="1" x14ac:dyDescent="0.25"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</row>
    <row r="7" spans="1:77" ht="13.2" customHeight="1" x14ac:dyDescent="0.25">
      <c r="AO7" s="116">
        <v>44267</v>
      </c>
      <c r="AP7" s="117"/>
      <c r="AQ7" s="117"/>
      <c r="AR7" s="117"/>
      <c r="AS7" s="117"/>
      <c r="AT7" s="117"/>
      <c r="AU7" s="117"/>
      <c r="AV7" s="118" t="s">
        <v>63</v>
      </c>
      <c r="AW7" s="119">
        <v>35</v>
      </c>
      <c r="AX7" s="117"/>
      <c r="AY7" s="117"/>
      <c r="AZ7" s="117"/>
      <c r="BA7" s="117"/>
      <c r="BB7" s="117"/>
      <c r="BC7" s="117"/>
      <c r="BD7" s="117"/>
      <c r="BE7" s="117"/>
      <c r="BF7" s="117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52" t="s">
        <v>21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</row>
    <row r="11" spans="1:77" ht="15.75" customHeight="1" x14ac:dyDescent="0.25">
      <c r="A11" s="52" t="s">
        <v>80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53</v>
      </c>
      <c r="B13" s="49" t="s">
        <v>72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34"/>
      <c r="N13" s="51" t="s">
        <v>74</v>
      </c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35"/>
      <c r="AU13" s="49" t="s">
        <v>78</v>
      </c>
      <c r="AV13" s="50"/>
      <c r="AW13" s="50"/>
      <c r="AX13" s="50"/>
      <c r="AY13" s="50"/>
      <c r="AZ13" s="50"/>
      <c r="BA13" s="50"/>
      <c r="BB13" s="5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7" t="s">
        <v>56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33"/>
      <c r="N14" s="48" t="s">
        <v>62</v>
      </c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33"/>
      <c r="AU14" s="47" t="s">
        <v>55</v>
      </c>
      <c r="AV14" s="47"/>
      <c r="AW14" s="47"/>
      <c r="AX14" s="47"/>
      <c r="AY14" s="47"/>
      <c r="AZ14" s="47"/>
      <c r="BA14" s="47"/>
      <c r="BB14" s="4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49" t="s">
        <v>81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34"/>
      <c r="N16" s="51" t="s">
        <v>74</v>
      </c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35"/>
      <c r="AU16" s="49" t="s">
        <v>78</v>
      </c>
      <c r="AV16" s="50"/>
      <c r="AW16" s="50"/>
      <c r="AX16" s="50"/>
      <c r="AY16" s="50"/>
      <c r="AZ16" s="50"/>
      <c r="BA16" s="50"/>
      <c r="BB16" s="5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7" t="s">
        <v>56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33"/>
      <c r="N17" s="48" t="s">
        <v>61</v>
      </c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33"/>
      <c r="AU17" s="47" t="s">
        <v>55</v>
      </c>
      <c r="AV17" s="47"/>
      <c r="AW17" s="47"/>
      <c r="AX17" s="47"/>
      <c r="AY17" s="47"/>
      <c r="AZ17" s="47"/>
      <c r="BA17" s="47"/>
      <c r="BB17" s="4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14.25" customHeight="1" x14ac:dyDescent="0.25">
      <c r="A19" s="25" t="s">
        <v>54</v>
      </c>
      <c r="B19" s="49" t="s">
        <v>99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N19" s="49" t="s">
        <v>101</v>
      </c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26"/>
      <c r="AA19" s="49" t="s">
        <v>102</v>
      </c>
      <c r="AB19" s="50"/>
      <c r="AC19" s="50"/>
      <c r="AD19" s="50"/>
      <c r="AE19" s="50"/>
      <c r="AF19" s="50"/>
      <c r="AG19" s="50"/>
      <c r="AH19" s="50"/>
      <c r="AI19" s="50"/>
      <c r="AJ19" s="26"/>
      <c r="AK19" s="55" t="s">
        <v>100</v>
      </c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26"/>
      <c r="BE19" s="49" t="s">
        <v>79</v>
      </c>
      <c r="BF19" s="50"/>
      <c r="BG19" s="50"/>
      <c r="BH19" s="50"/>
      <c r="BI19" s="50"/>
      <c r="BJ19" s="50"/>
      <c r="BK19" s="50"/>
      <c r="BL19" s="5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7" t="s">
        <v>56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N20" s="47" t="s">
        <v>57</v>
      </c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28"/>
      <c r="AA20" s="53" t="s">
        <v>58</v>
      </c>
      <c r="AB20" s="53"/>
      <c r="AC20" s="53"/>
      <c r="AD20" s="53"/>
      <c r="AE20" s="53"/>
      <c r="AF20" s="53"/>
      <c r="AG20" s="53"/>
      <c r="AH20" s="53"/>
      <c r="AI20" s="53"/>
      <c r="AJ20" s="28"/>
      <c r="AK20" s="54" t="s">
        <v>59</v>
      </c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28"/>
      <c r="BE20" s="47" t="s">
        <v>60</v>
      </c>
      <c r="BF20" s="47"/>
      <c r="BG20" s="47"/>
      <c r="BH20" s="47"/>
      <c r="BI20" s="47"/>
      <c r="BJ20" s="47"/>
      <c r="BK20" s="47"/>
      <c r="BL20" s="4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62" t="s">
        <v>50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3">
        <f>AS22+I23</f>
        <v>1199300</v>
      </c>
      <c r="V22" s="63"/>
      <c r="W22" s="63"/>
      <c r="X22" s="63"/>
      <c r="Y22" s="63"/>
      <c r="Z22" s="63"/>
      <c r="AA22" s="63"/>
      <c r="AB22" s="63"/>
      <c r="AC22" s="63"/>
      <c r="AD22" s="63"/>
      <c r="AE22" s="64" t="s">
        <v>51</v>
      </c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120">
        <f>608900+370000</f>
        <v>978900</v>
      </c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  <c r="BD22" s="56" t="s">
        <v>23</v>
      </c>
      <c r="BE22" s="56"/>
      <c r="BF22" s="56"/>
      <c r="BG22" s="56"/>
      <c r="BH22" s="56"/>
      <c r="BI22" s="56"/>
      <c r="BJ22" s="56"/>
      <c r="BK22" s="56"/>
      <c r="BL22" s="56"/>
    </row>
    <row r="23" spans="1:79" ht="24.9" customHeight="1" x14ac:dyDescent="0.25">
      <c r="A23" s="56" t="s">
        <v>22</v>
      </c>
      <c r="B23" s="56"/>
      <c r="C23" s="56"/>
      <c r="D23" s="56"/>
      <c r="E23" s="56"/>
      <c r="F23" s="56"/>
      <c r="G23" s="56"/>
      <c r="H23" s="56"/>
      <c r="I23" s="63">
        <v>220400</v>
      </c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56" t="s">
        <v>24</v>
      </c>
      <c r="U23" s="56"/>
      <c r="V23" s="56"/>
      <c r="W23" s="5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40" t="s">
        <v>37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</row>
    <row r="26" spans="1:79" ht="82.2" customHeight="1" x14ac:dyDescent="0.25">
      <c r="A26" s="121" t="s">
        <v>103</v>
      </c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56" t="s">
        <v>36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</row>
    <row r="29" spans="1:79" ht="27.75" customHeight="1" x14ac:dyDescent="0.25">
      <c r="A29" s="57" t="s">
        <v>28</v>
      </c>
      <c r="B29" s="57"/>
      <c r="C29" s="57"/>
      <c r="D29" s="57"/>
      <c r="E29" s="57"/>
      <c r="F29" s="57"/>
      <c r="G29" s="58" t="s">
        <v>40</v>
      </c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60"/>
    </row>
    <row r="30" spans="1:79" ht="15.6" hidden="1" x14ac:dyDescent="0.25">
      <c r="A30" s="61">
        <v>1</v>
      </c>
      <c r="B30" s="61"/>
      <c r="C30" s="61"/>
      <c r="D30" s="61"/>
      <c r="E30" s="61"/>
      <c r="F30" s="61"/>
      <c r="G30" s="58">
        <v>2</v>
      </c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60"/>
    </row>
    <row r="31" spans="1:79" ht="10.5" hidden="1" customHeight="1" x14ac:dyDescent="0.25">
      <c r="A31" s="65" t="s">
        <v>33</v>
      </c>
      <c r="B31" s="65"/>
      <c r="C31" s="65"/>
      <c r="D31" s="65"/>
      <c r="E31" s="65"/>
      <c r="F31" s="65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3.2" customHeight="1" x14ac:dyDescent="0.25">
      <c r="A32" s="65">
        <v>1</v>
      </c>
      <c r="B32" s="65"/>
      <c r="C32" s="65"/>
      <c r="D32" s="65"/>
      <c r="E32" s="65"/>
      <c r="F32" s="65"/>
      <c r="G32" s="69" t="s">
        <v>83</v>
      </c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1"/>
      <c r="CA32" s="1" t="s">
        <v>48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56" t="s">
        <v>38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</row>
    <row r="35" spans="1:79" ht="31.2" customHeight="1" x14ac:dyDescent="0.25">
      <c r="A35" s="72" t="s">
        <v>98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56" t="s">
        <v>39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</row>
    <row r="38" spans="1:79" ht="27.75" customHeight="1" x14ac:dyDescent="0.25">
      <c r="A38" s="57" t="s">
        <v>28</v>
      </c>
      <c r="B38" s="57"/>
      <c r="C38" s="57"/>
      <c r="D38" s="57"/>
      <c r="E38" s="57"/>
      <c r="F38" s="57"/>
      <c r="G38" s="58" t="s">
        <v>25</v>
      </c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60"/>
    </row>
    <row r="39" spans="1:79" ht="15.6" hidden="1" x14ac:dyDescent="0.25">
      <c r="A39" s="61">
        <v>1</v>
      </c>
      <c r="B39" s="61"/>
      <c r="C39" s="61"/>
      <c r="D39" s="61"/>
      <c r="E39" s="61"/>
      <c r="F39" s="61"/>
      <c r="G39" s="58">
        <v>2</v>
      </c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60"/>
    </row>
    <row r="40" spans="1:79" ht="10.5" hidden="1" customHeight="1" x14ac:dyDescent="0.25">
      <c r="A40" s="65" t="s">
        <v>6</v>
      </c>
      <c r="B40" s="65"/>
      <c r="C40" s="65"/>
      <c r="D40" s="65"/>
      <c r="E40" s="65"/>
      <c r="F40" s="65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3.2" customHeight="1" x14ac:dyDescent="0.25">
      <c r="A41" s="65">
        <v>1</v>
      </c>
      <c r="B41" s="65"/>
      <c r="C41" s="65"/>
      <c r="D41" s="65"/>
      <c r="E41" s="65"/>
      <c r="F41" s="65"/>
      <c r="G41" s="69" t="s">
        <v>84</v>
      </c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1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56" t="s">
        <v>41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61" t="s">
        <v>28</v>
      </c>
      <c r="B45" s="61"/>
      <c r="C45" s="61"/>
      <c r="D45" s="74" t="s">
        <v>26</v>
      </c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6"/>
      <c r="AC45" s="61" t="s">
        <v>29</v>
      </c>
      <c r="AD45" s="61"/>
      <c r="AE45" s="61"/>
      <c r="AF45" s="61"/>
      <c r="AG45" s="61"/>
      <c r="AH45" s="61"/>
      <c r="AI45" s="61"/>
      <c r="AJ45" s="61"/>
      <c r="AK45" s="61" t="s">
        <v>30</v>
      </c>
      <c r="AL45" s="61"/>
      <c r="AM45" s="61"/>
      <c r="AN45" s="61"/>
      <c r="AO45" s="61"/>
      <c r="AP45" s="61"/>
      <c r="AQ45" s="61"/>
      <c r="AR45" s="61"/>
      <c r="AS45" s="61" t="s">
        <v>27</v>
      </c>
      <c r="AT45" s="61"/>
      <c r="AU45" s="61"/>
      <c r="AV45" s="61"/>
      <c r="AW45" s="61"/>
      <c r="AX45" s="61"/>
      <c r="AY45" s="61"/>
      <c r="AZ45" s="61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61"/>
      <c r="B46" s="61"/>
      <c r="C46" s="61"/>
      <c r="D46" s="77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9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61">
        <v>1</v>
      </c>
      <c r="B47" s="61"/>
      <c r="C47" s="61"/>
      <c r="D47" s="80">
        <v>2</v>
      </c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2"/>
      <c r="AC47" s="61">
        <v>3</v>
      </c>
      <c r="AD47" s="61"/>
      <c r="AE47" s="61"/>
      <c r="AF47" s="61"/>
      <c r="AG47" s="61"/>
      <c r="AH47" s="61"/>
      <c r="AI47" s="61"/>
      <c r="AJ47" s="61"/>
      <c r="AK47" s="61">
        <v>4</v>
      </c>
      <c r="AL47" s="61"/>
      <c r="AM47" s="61"/>
      <c r="AN47" s="61"/>
      <c r="AO47" s="61"/>
      <c r="AP47" s="61"/>
      <c r="AQ47" s="61"/>
      <c r="AR47" s="61"/>
      <c r="AS47" s="61">
        <v>5</v>
      </c>
      <c r="AT47" s="61"/>
      <c r="AU47" s="61"/>
      <c r="AV47" s="61"/>
      <c r="AW47" s="61"/>
      <c r="AX47" s="61"/>
      <c r="AY47" s="61"/>
      <c r="AZ47" s="61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65" t="s">
        <v>6</v>
      </c>
      <c r="B48" s="65"/>
      <c r="C48" s="65"/>
      <c r="D48" s="83" t="s">
        <v>7</v>
      </c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5"/>
      <c r="AC48" s="86" t="s">
        <v>8</v>
      </c>
      <c r="AD48" s="86"/>
      <c r="AE48" s="86"/>
      <c r="AF48" s="86"/>
      <c r="AG48" s="86"/>
      <c r="AH48" s="86"/>
      <c r="AI48" s="86"/>
      <c r="AJ48" s="86"/>
      <c r="AK48" s="86" t="s">
        <v>9</v>
      </c>
      <c r="AL48" s="86"/>
      <c r="AM48" s="86"/>
      <c r="AN48" s="86"/>
      <c r="AO48" s="86"/>
      <c r="AP48" s="86"/>
      <c r="AQ48" s="86"/>
      <c r="AR48" s="86"/>
      <c r="AS48" s="87" t="s">
        <v>10</v>
      </c>
      <c r="AT48" s="86"/>
      <c r="AU48" s="86"/>
      <c r="AV48" s="86"/>
      <c r="AW48" s="86"/>
      <c r="AX48" s="86"/>
      <c r="AY48" s="86"/>
      <c r="AZ48" s="86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2" customHeight="1" x14ac:dyDescent="0.25">
      <c r="A49" s="65">
        <v>1</v>
      </c>
      <c r="B49" s="65"/>
      <c r="C49" s="65"/>
      <c r="D49" s="69" t="s">
        <v>85</v>
      </c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1"/>
      <c r="AC49" s="88">
        <v>20000</v>
      </c>
      <c r="AD49" s="88"/>
      <c r="AE49" s="88"/>
      <c r="AF49" s="88"/>
      <c r="AG49" s="88"/>
      <c r="AH49" s="88"/>
      <c r="AI49" s="88"/>
      <c r="AJ49" s="88"/>
      <c r="AK49" s="88">
        <v>15000</v>
      </c>
      <c r="AL49" s="88"/>
      <c r="AM49" s="88"/>
      <c r="AN49" s="88"/>
      <c r="AO49" s="88"/>
      <c r="AP49" s="88"/>
      <c r="AQ49" s="88"/>
      <c r="AR49" s="88"/>
      <c r="AS49" s="88">
        <f>AC49+AK49</f>
        <v>35000</v>
      </c>
      <c r="AT49" s="88"/>
      <c r="AU49" s="88"/>
      <c r="AV49" s="88"/>
      <c r="AW49" s="88"/>
      <c r="AX49" s="88"/>
      <c r="AY49" s="88"/>
      <c r="AZ49" s="8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3.2" customHeight="1" x14ac:dyDescent="0.25">
      <c r="A50" s="65">
        <v>2</v>
      </c>
      <c r="B50" s="65"/>
      <c r="C50" s="65"/>
      <c r="D50" s="69" t="s">
        <v>86</v>
      </c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1"/>
      <c r="AC50" s="122">
        <f>588900+370000</f>
        <v>958900</v>
      </c>
      <c r="AD50" s="122"/>
      <c r="AE50" s="122"/>
      <c r="AF50" s="122"/>
      <c r="AG50" s="122"/>
      <c r="AH50" s="122"/>
      <c r="AI50" s="122"/>
      <c r="AJ50" s="122"/>
      <c r="AK50" s="88">
        <v>205400</v>
      </c>
      <c r="AL50" s="88"/>
      <c r="AM50" s="88"/>
      <c r="AN50" s="88"/>
      <c r="AO50" s="88"/>
      <c r="AP50" s="88"/>
      <c r="AQ50" s="88"/>
      <c r="AR50" s="88"/>
      <c r="AS50" s="88">
        <f>AC50+AK50</f>
        <v>1164300</v>
      </c>
      <c r="AT50" s="88"/>
      <c r="AU50" s="88"/>
      <c r="AV50" s="88"/>
      <c r="AW50" s="88"/>
      <c r="AX50" s="88"/>
      <c r="AY50" s="88"/>
      <c r="AZ50" s="8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5">
      <c r="A51" s="89"/>
      <c r="B51" s="89"/>
      <c r="C51" s="89"/>
      <c r="D51" s="90" t="s">
        <v>64</v>
      </c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2"/>
      <c r="AC51" s="123">
        <f>SUM(AC49:AC50)</f>
        <v>978900</v>
      </c>
      <c r="AD51" s="123"/>
      <c r="AE51" s="123"/>
      <c r="AF51" s="123"/>
      <c r="AG51" s="123"/>
      <c r="AH51" s="123"/>
      <c r="AI51" s="123"/>
      <c r="AJ51" s="123"/>
      <c r="AK51" s="93">
        <f>SUM(AK49:AK50)</f>
        <v>220400</v>
      </c>
      <c r="AL51" s="93"/>
      <c r="AM51" s="93"/>
      <c r="AN51" s="93"/>
      <c r="AO51" s="93"/>
      <c r="AP51" s="93"/>
      <c r="AQ51" s="93"/>
      <c r="AR51" s="93"/>
      <c r="AS51" s="93">
        <f>AC51+AK51</f>
        <v>1199300</v>
      </c>
      <c r="AT51" s="93"/>
      <c r="AU51" s="93"/>
      <c r="AV51" s="93"/>
      <c r="AW51" s="93"/>
      <c r="AX51" s="93"/>
      <c r="AY51" s="93"/>
      <c r="AZ51" s="93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5">
      <c r="A53" s="40" t="s">
        <v>42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</row>
    <row r="54" spans="1:79" ht="15" customHeight="1" x14ac:dyDescent="0.25">
      <c r="A54" s="73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" customHeight="1" x14ac:dyDescent="0.25">
      <c r="A55" s="61" t="s">
        <v>28</v>
      </c>
      <c r="B55" s="61"/>
      <c r="C55" s="61"/>
      <c r="D55" s="74" t="s">
        <v>34</v>
      </c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6"/>
      <c r="AB55" s="61" t="s">
        <v>29</v>
      </c>
      <c r="AC55" s="61"/>
      <c r="AD55" s="61"/>
      <c r="AE55" s="61"/>
      <c r="AF55" s="61"/>
      <c r="AG55" s="61"/>
      <c r="AH55" s="61"/>
      <c r="AI55" s="61"/>
      <c r="AJ55" s="61" t="s">
        <v>30</v>
      </c>
      <c r="AK55" s="61"/>
      <c r="AL55" s="61"/>
      <c r="AM55" s="61"/>
      <c r="AN55" s="61"/>
      <c r="AO55" s="61"/>
      <c r="AP55" s="61"/>
      <c r="AQ55" s="61"/>
      <c r="AR55" s="61" t="s">
        <v>27</v>
      </c>
      <c r="AS55" s="61"/>
      <c r="AT55" s="61"/>
      <c r="AU55" s="61"/>
      <c r="AV55" s="61"/>
      <c r="AW55" s="61"/>
      <c r="AX55" s="61"/>
      <c r="AY55" s="61"/>
    </row>
    <row r="56" spans="1:79" ht="29.1" customHeight="1" x14ac:dyDescent="0.25">
      <c r="A56" s="61"/>
      <c r="B56" s="61"/>
      <c r="C56" s="61"/>
      <c r="D56" s="77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9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</row>
    <row r="57" spans="1:79" ht="15.75" customHeight="1" x14ac:dyDescent="0.25">
      <c r="A57" s="61">
        <v>1</v>
      </c>
      <c r="B57" s="61"/>
      <c r="C57" s="61"/>
      <c r="D57" s="80">
        <v>2</v>
      </c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2"/>
      <c r="AB57" s="61">
        <v>3</v>
      </c>
      <c r="AC57" s="61"/>
      <c r="AD57" s="61"/>
      <c r="AE57" s="61"/>
      <c r="AF57" s="61"/>
      <c r="AG57" s="61"/>
      <c r="AH57" s="61"/>
      <c r="AI57" s="61"/>
      <c r="AJ57" s="61">
        <v>4</v>
      </c>
      <c r="AK57" s="61"/>
      <c r="AL57" s="61"/>
      <c r="AM57" s="61"/>
      <c r="AN57" s="61"/>
      <c r="AO57" s="61"/>
      <c r="AP57" s="61"/>
      <c r="AQ57" s="61"/>
      <c r="AR57" s="61">
        <v>5</v>
      </c>
      <c r="AS57" s="61"/>
      <c r="AT57" s="61"/>
      <c r="AU57" s="61"/>
      <c r="AV57" s="61"/>
      <c r="AW57" s="61"/>
      <c r="AX57" s="61"/>
      <c r="AY57" s="61"/>
    </row>
    <row r="58" spans="1:79" ht="12.75" hidden="1" customHeight="1" x14ac:dyDescent="0.25">
      <c r="A58" s="65" t="s">
        <v>6</v>
      </c>
      <c r="B58" s="65"/>
      <c r="C58" s="65"/>
      <c r="D58" s="66" t="s">
        <v>7</v>
      </c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8"/>
      <c r="AB58" s="86" t="s">
        <v>8</v>
      </c>
      <c r="AC58" s="86"/>
      <c r="AD58" s="86"/>
      <c r="AE58" s="86"/>
      <c r="AF58" s="86"/>
      <c r="AG58" s="86"/>
      <c r="AH58" s="86"/>
      <c r="AI58" s="86"/>
      <c r="AJ58" s="86" t="s">
        <v>9</v>
      </c>
      <c r="AK58" s="86"/>
      <c r="AL58" s="86"/>
      <c r="AM58" s="86"/>
      <c r="AN58" s="86"/>
      <c r="AO58" s="86"/>
      <c r="AP58" s="86"/>
      <c r="AQ58" s="86"/>
      <c r="AR58" s="86" t="s">
        <v>10</v>
      </c>
      <c r="AS58" s="86"/>
      <c r="AT58" s="86"/>
      <c r="AU58" s="86"/>
      <c r="AV58" s="86"/>
      <c r="AW58" s="86"/>
      <c r="AX58" s="86"/>
      <c r="AY58" s="86"/>
      <c r="CA58" s="1" t="s">
        <v>15</v>
      </c>
    </row>
    <row r="59" spans="1:79" ht="26.4" customHeight="1" x14ac:dyDescent="0.25">
      <c r="A59" s="65">
        <v>1</v>
      </c>
      <c r="B59" s="65"/>
      <c r="C59" s="65"/>
      <c r="D59" s="69" t="s">
        <v>87</v>
      </c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1"/>
      <c r="AB59" s="122">
        <f>608900+370000</f>
        <v>978900</v>
      </c>
      <c r="AC59" s="122"/>
      <c r="AD59" s="122"/>
      <c r="AE59" s="122"/>
      <c r="AF59" s="122"/>
      <c r="AG59" s="122"/>
      <c r="AH59" s="122"/>
      <c r="AI59" s="122"/>
      <c r="AJ59" s="88">
        <v>220400</v>
      </c>
      <c r="AK59" s="88"/>
      <c r="AL59" s="88"/>
      <c r="AM59" s="88"/>
      <c r="AN59" s="88"/>
      <c r="AO59" s="88"/>
      <c r="AP59" s="88"/>
      <c r="AQ59" s="88"/>
      <c r="AR59" s="88">
        <f>AB59+AJ59</f>
        <v>1199300</v>
      </c>
      <c r="AS59" s="88"/>
      <c r="AT59" s="88"/>
      <c r="AU59" s="88"/>
      <c r="AV59" s="88"/>
      <c r="AW59" s="88"/>
      <c r="AX59" s="88"/>
      <c r="AY59" s="88"/>
      <c r="CA59" s="1" t="s">
        <v>16</v>
      </c>
    </row>
    <row r="60" spans="1:79" s="4" customFormat="1" ht="12.75" customHeight="1" x14ac:dyDescent="0.25">
      <c r="A60" s="89"/>
      <c r="B60" s="89"/>
      <c r="C60" s="89"/>
      <c r="D60" s="90" t="s">
        <v>27</v>
      </c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2"/>
      <c r="AB60" s="123">
        <f>SUM(AB59)</f>
        <v>978900</v>
      </c>
      <c r="AC60" s="123"/>
      <c r="AD60" s="123"/>
      <c r="AE60" s="123"/>
      <c r="AF60" s="123"/>
      <c r="AG60" s="123"/>
      <c r="AH60" s="123"/>
      <c r="AI60" s="123"/>
      <c r="AJ60" s="93">
        <v>220400</v>
      </c>
      <c r="AK60" s="93"/>
      <c r="AL60" s="93"/>
      <c r="AM60" s="93"/>
      <c r="AN60" s="93"/>
      <c r="AO60" s="93"/>
      <c r="AP60" s="93"/>
      <c r="AQ60" s="93"/>
      <c r="AR60" s="93">
        <f>AB60+AJ60</f>
        <v>1199300</v>
      </c>
      <c r="AS60" s="93"/>
      <c r="AT60" s="93"/>
      <c r="AU60" s="93"/>
      <c r="AV60" s="93"/>
      <c r="AW60" s="93"/>
      <c r="AX60" s="93"/>
      <c r="AY60" s="93"/>
    </row>
    <row r="61" spans="1:79" x14ac:dyDescent="0.25">
      <c r="AB61" s="118"/>
      <c r="AC61" s="118"/>
      <c r="AD61" s="118"/>
      <c r="AE61" s="118"/>
      <c r="AF61" s="118"/>
      <c r="AG61" s="118"/>
      <c r="AH61" s="118"/>
      <c r="AI61" s="118"/>
    </row>
    <row r="62" spans="1:79" ht="15.75" customHeight="1" x14ac:dyDescent="0.25">
      <c r="A62" s="56" t="s">
        <v>43</v>
      </c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L62" s="56"/>
    </row>
    <row r="63" spans="1:79" ht="30" customHeight="1" x14ac:dyDescent="0.25">
      <c r="A63" s="61" t="s">
        <v>28</v>
      </c>
      <c r="B63" s="61"/>
      <c r="C63" s="61"/>
      <c r="D63" s="61"/>
      <c r="E63" s="61"/>
      <c r="F63" s="61"/>
      <c r="G63" s="80" t="s">
        <v>44</v>
      </c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2"/>
      <c r="Z63" s="61" t="s">
        <v>2</v>
      </c>
      <c r="AA63" s="61"/>
      <c r="AB63" s="61"/>
      <c r="AC63" s="61"/>
      <c r="AD63" s="61"/>
      <c r="AE63" s="61" t="s">
        <v>1</v>
      </c>
      <c r="AF63" s="61"/>
      <c r="AG63" s="61"/>
      <c r="AH63" s="61"/>
      <c r="AI63" s="61"/>
      <c r="AJ63" s="61"/>
      <c r="AK63" s="61"/>
      <c r="AL63" s="61"/>
      <c r="AM63" s="61"/>
      <c r="AN63" s="61"/>
      <c r="AO63" s="80" t="s">
        <v>29</v>
      </c>
      <c r="AP63" s="81"/>
      <c r="AQ63" s="81"/>
      <c r="AR63" s="81"/>
      <c r="AS63" s="81"/>
      <c r="AT63" s="81"/>
      <c r="AU63" s="81"/>
      <c r="AV63" s="82"/>
      <c r="AW63" s="80" t="s">
        <v>30</v>
      </c>
      <c r="AX63" s="81"/>
      <c r="AY63" s="81"/>
      <c r="AZ63" s="81"/>
      <c r="BA63" s="81"/>
      <c r="BB63" s="81"/>
      <c r="BC63" s="81"/>
      <c r="BD63" s="82"/>
      <c r="BE63" s="80" t="s">
        <v>27</v>
      </c>
      <c r="BF63" s="81"/>
      <c r="BG63" s="81"/>
      <c r="BH63" s="81"/>
      <c r="BI63" s="81"/>
      <c r="BJ63" s="81"/>
      <c r="BK63" s="81"/>
      <c r="BL63" s="82"/>
    </row>
    <row r="64" spans="1:79" ht="15.75" customHeight="1" x14ac:dyDescent="0.25">
      <c r="A64" s="61">
        <v>1</v>
      </c>
      <c r="B64" s="61"/>
      <c r="C64" s="61"/>
      <c r="D64" s="61"/>
      <c r="E64" s="61"/>
      <c r="F64" s="61"/>
      <c r="G64" s="80">
        <v>2</v>
      </c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2"/>
      <c r="Z64" s="61">
        <v>3</v>
      </c>
      <c r="AA64" s="61"/>
      <c r="AB64" s="61"/>
      <c r="AC64" s="61"/>
      <c r="AD64" s="61"/>
      <c r="AE64" s="61">
        <v>4</v>
      </c>
      <c r="AF64" s="61"/>
      <c r="AG64" s="61"/>
      <c r="AH64" s="61"/>
      <c r="AI64" s="61"/>
      <c r="AJ64" s="61"/>
      <c r="AK64" s="61"/>
      <c r="AL64" s="61"/>
      <c r="AM64" s="61"/>
      <c r="AN64" s="61"/>
      <c r="AO64" s="61">
        <v>5</v>
      </c>
      <c r="AP64" s="61"/>
      <c r="AQ64" s="61"/>
      <c r="AR64" s="61"/>
      <c r="AS64" s="61"/>
      <c r="AT64" s="61"/>
      <c r="AU64" s="61"/>
      <c r="AV64" s="61"/>
      <c r="AW64" s="61">
        <v>6</v>
      </c>
      <c r="AX64" s="61"/>
      <c r="AY64" s="61"/>
      <c r="AZ64" s="61"/>
      <c r="BA64" s="61"/>
      <c r="BB64" s="61"/>
      <c r="BC64" s="61"/>
      <c r="BD64" s="61"/>
      <c r="BE64" s="61">
        <v>7</v>
      </c>
      <c r="BF64" s="61"/>
      <c r="BG64" s="61"/>
      <c r="BH64" s="61"/>
      <c r="BI64" s="61"/>
      <c r="BJ64" s="61"/>
      <c r="BK64" s="61"/>
      <c r="BL64" s="61"/>
    </row>
    <row r="65" spans="1:79" ht="12.75" hidden="1" customHeight="1" x14ac:dyDescent="0.25">
      <c r="A65" s="65" t="s">
        <v>33</v>
      </c>
      <c r="B65" s="65"/>
      <c r="C65" s="65"/>
      <c r="D65" s="65"/>
      <c r="E65" s="65"/>
      <c r="F65" s="65"/>
      <c r="G65" s="66" t="s">
        <v>7</v>
      </c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8"/>
      <c r="Z65" s="65" t="s">
        <v>19</v>
      </c>
      <c r="AA65" s="65"/>
      <c r="AB65" s="65"/>
      <c r="AC65" s="65"/>
      <c r="AD65" s="65"/>
      <c r="AE65" s="106" t="s">
        <v>32</v>
      </c>
      <c r="AF65" s="106"/>
      <c r="AG65" s="106"/>
      <c r="AH65" s="106"/>
      <c r="AI65" s="106"/>
      <c r="AJ65" s="106"/>
      <c r="AK65" s="106"/>
      <c r="AL65" s="106"/>
      <c r="AM65" s="106"/>
      <c r="AN65" s="66"/>
      <c r="AO65" s="86" t="s">
        <v>8</v>
      </c>
      <c r="AP65" s="86"/>
      <c r="AQ65" s="86"/>
      <c r="AR65" s="86"/>
      <c r="AS65" s="86"/>
      <c r="AT65" s="86"/>
      <c r="AU65" s="86"/>
      <c r="AV65" s="86"/>
      <c r="AW65" s="86" t="s">
        <v>31</v>
      </c>
      <c r="AX65" s="86"/>
      <c r="AY65" s="86"/>
      <c r="AZ65" s="86"/>
      <c r="BA65" s="86"/>
      <c r="BB65" s="86"/>
      <c r="BC65" s="86"/>
      <c r="BD65" s="86"/>
      <c r="BE65" s="86" t="s">
        <v>10</v>
      </c>
      <c r="BF65" s="86"/>
      <c r="BG65" s="86"/>
      <c r="BH65" s="86"/>
      <c r="BI65" s="86"/>
      <c r="BJ65" s="86"/>
      <c r="BK65" s="86"/>
      <c r="BL65" s="86"/>
      <c r="CA65" s="1" t="s">
        <v>17</v>
      </c>
    </row>
    <row r="66" spans="1:79" s="4" customFormat="1" ht="12.75" customHeight="1" x14ac:dyDescent="0.25">
      <c r="A66" s="89">
        <v>0</v>
      </c>
      <c r="B66" s="89"/>
      <c r="C66" s="89"/>
      <c r="D66" s="89"/>
      <c r="E66" s="89"/>
      <c r="F66" s="89"/>
      <c r="G66" s="100" t="s">
        <v>65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103"/>
      <c r="AA66" s="103"/>
      <c r="AB66" s="103"/>
      <c r="AC66" s="103"/>
      <c r="AD66" s="103"/>
      <c r="AE66" s="104"/>
      <c r="AF66" s="104"/>
      <c r="AG66" s="104"/>
      <c r="AH66" s="104"/>
      <c r="AI66" s="104"/>
      <c r="AJ66" s="104"/>
      <c r="AK66" s="104"/>
      <c r="AL66" s="104"/>
      <c r="AM66" s="104"/>
      <c r="AN66" s="105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>
        <f t="shared" ref="BE66:BE76" si="0">AO66+AW66</f>
        <v>0</v>
      </c>
      <c r="BF66" s="93"/>
      <c r="BG66" s="93"/>
      <c r="BH66" s="93"/>
      <c r="BI66" s="93"/>
      <c r="BJ66" s="93"/>
      <c r="BK66" s="93"/>
      <c r="BL66" s="93"/>
      <c r="CA66" s="4" t="s">
        <v>18</v>
      </c>
    </row>
    <row r="67" spans="1:79" ht="39.6" customHeight="1" x14ac:dyDescent="0.25">
      <c r="A67" s="65">
        <v>1</v>
      </c>
      <c r="B67" s="65"/>
      <c r="C67" s="65"/>
      <c r="D67" s="65"/>
      <c r="E67" s="65"/>
      <c r="F67" s="65"/>
      <c r="G67" s="107" t="s">
        <v>88</v>
      </c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9"/>
      <c r="Z67" s="87" t="s">
        <v>69</v>
      </c>
      <c r="AA67" s="87"/>
      <c r="AB67" s="87"/>
      <c r="AC67" s="87"/>
      <c r="AD67" s="87"/>
      <c r="AE67" s="107" t="s">
        <v>82</v>
      </c>
      <c r="AF67" s="108"/>
      <c r="AG67" s="108"/>
      <c r="AH67" s="108"/>
      <c r="AI67" s="108"/>
      <c r="AJ67" s="108"/>
      <c r="AK67" s="108"/>
      <c r="AL67" s="108"/>
      <c r="AM67" s="108"/>
      <c r="AN67" s="109"/>
      <c r="AO67" s="88">
        <v>119900</v>
      </c>
      <c r="AP67" s="88"/>
      <c r="AQ67" s="88"/>
      <c r="AR67" s="88"/>
      <c r="AS67" s="88"/>
      <c r="AT67" s="88"/>
      <c r="AU67" s="88"/>
      <c r="AV67" s="88"/>
      <c r="AW67" s="88">
        <v>220400</v>
      </c>
      <c r="AX67" s="88"/>
      <c r="AY67" s="88"/>
      <c r="AZ67" s="88"/>
      <c r="BA67" s="88"/>
      <c r="BB67" s="88"/>
      <c r="BC67" s="88"/>
      <c r="BD67" s="88"/>
      <c r="BE67" s="88">
        <f t="shared" si="0"/>
        <v>340300</v>
      </c>
      <c r="BF67" s="88"/>
      <c r="BG67" s="88"/>
      <c r="BH67" s="88"/>
      <c r="BI67" s="88"/>
      <c r="BJ67" s="88"/>
      <c r="BK67" s="88"/>
      <c r="BL67" s="88"/>
    </row>
    <row r="68" spans="1:79" ht="26.4" customHeight="1" x14ac:dyDescent="0.25">
      <c r="A68" s="65">
        <v>2</v>
      </c>
      <c r="B68" s="65"/>
      <c r="C68" s="65"/>
      <c r="D68" s="65"/>
      <c r="E68" s="65"/>
      <c r="F68" s="65"/>
      <c r="G68" s="107" t="s">
        <v>89</v>
      </c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9"/>
      <c r="Z68" s="87" t="s">
        <v>69</v>
      </c>
      <c r="AA68" s="87"/>
      <c r="AB68" s="87"/>
      <c r="AC68" s="87"/>
      <c r="AD68" s="87"/>
      <c r="AE68" s="107" t="s">
        <v>82</v>
      </c>
      <c r="AF68" s="108"/>
      <c r="AG68" s="108"/>
      <c r="AH68" s="108"/>
      <c r="AI68" s="108"/>
      <c r="AJ68" s="108"/>
      <c r="AK68" s="108"/>
      <c r="AL68" s="108"/>
      <c r="AM68" s="108"/>
      <c r="AN68" s="109"/>
      <c r="AO68" s="122">
        <f>489000+370000</f>
        <v>859000</v>
      </c>
      <c r="AP68" s="122"/>
      <c r="AQ68" s="122"/>
      <c r="AR68" s="122"/>
      <c r="AS68" s="122"/>
      <c r="AT68" s="122"/>
      <c r="AU68" s="122"/>
      <c r="AV68" s="122"/>
      <c r="AW68" s="88">
        <v>0</v>
      </c>
      <c r="AX68" s="88"/>
      <c r="AY68" s="88"/>
      <c r="AZ68" s="88"/>
      <c r="BA68" s="88"/>
      <c r="BB68" s="88"/>
      <c r="BC68" s="88"/>
      <c r="BD68" s="88"/>
      <c r="BE68" s="88">
        <f t="shared" si="0"/>
        <v>859000</v>
      </c>
      <c r="BF68" s="88"/>
      <c r="BG68" s="88"/>
      <c r="BH68" s="88"/>
      <c r="BI68" s="88"/>
      <c r="BJ68" s="88"/>
      <c r="BK68" s="88"/>
      <c r="BL68" s="88"/>
    </row>
    <row r="69" spans="1:79" s="4" customFormat="1" ht="12.75" customHeight="1" x14ac:dyDescent="0.25">
      <c r="A69" s="89">
        <v>0</v>
      </c>
      <c r="B69" s="89"/>
      <c r="C69" s="89"/>
      <c r="D69" s="89"/>
      <c r="E69" s="89"/>
      <c r="F69" s="89"/>
      <c r="G69" s="113" t="s">
        <v>67</v>
      </c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5"/>
      <c r="Z69" s="103"/>
      <c r="AA69" s="103"/>
      <c r="AB69" s="103"/>
      <c r="AC69" s="103"/>
      <c r="AD69" s="103"/>
      <c r="AE69" s="113"/>
      <c r="AF69" s="114"/>
      <c r="AG69" s="114"/>
      <c r="AH69" s="114"/>
      <c r="AI69" s="114"/>
      <c r="AJ69" s="114"/>
      <c r="AK69" s="114"/>
      <c r="AL69" s="114"/>
      <c r="AM69" s="114"/>
      <c r="AN69" s="115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>
        <f t="shared" si="0"/>
        <v>0</v>
      </c>
      <c r="BF69" s="93"/>
      <c r="BG69" s="93"/>
      <c r="BH69" s="93"/>
      <c r="BI69" s="93"/>
      <c r="BJ69" s="93"/>
      <c r="BK69" s="93"/>
      <c r="BL69" s="93"/>
    </row>
    <row r="70" spans="1:79" ht="26.4" customHeight="1" x14ac:dyDescent="0.25">
      <c r="A70" s="65">
        <v>3</v>
      </c>
      <c r="B70" s="65"/>
      <c r="C70" s="65"/>
      <c r="D70" s="65"/>
      <c r="E70" s="65"/>
      <c r="F70" s="65"/>
      <c r="G70" s="107" t="s">
        <v>90</v>
      </c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9"/>
      <c r="Z70" s="87" t="s">
        <v>66</v>
      </c>
      <c r="AA70" s="87"/>
      <c r="AB70" s="87"/>
      <c r="AC70" s="87"/>
      <c r="AD70" s="87"/>
      <c r="AE70" s="107" t="s">
        <v>91</v>
      </c>
      <c r="AF70" s="108"/>
      <c r="AG70" s="108"/>
      <c r="AH70" s="108"/>
      <c r="AI70" s="108"/>
      <c r="AJ70" s="108"/>
      <c r="AK70" s="108"/>
      <c r="AL70" s="108"/>
      <c r="AM70" s="108"/>
      <c r="AN70" s="109"/>
      <c r="AO70" s="88">
        <v>50</v>
      </c>
      <c r="AP70" s="88"/>
      <c r="AQ70" s="88"/>
      <c r="AR70" s="88"/>
      <c r="AS70" s="88"/>
      <c r="AT70" s="88"/>
      <c r="AU70" s="88"/>
      <c r="AV70" s="88"/>
      <c r="AW70" s="88">
        <v>14</v>
      </c>
      <c r="AX70" s="88"/>
      <c r="AY70" s="88"/>
      <c r="AZ70" s="88"/>
      <c r="BA70" s="88"/>
      <c r="BB70" s="88"/>
      <c r="BC70" s="88"/>
      <c r="BD70" s="88"/>
      <c r="BE70" s="88">
        <f t="shared" si="0"/>
        <v>64</v>
      </c>
      <c r="BF70" s="88"/>
      <c r="BG70" s="88"/>
      <c r="BH70" s="88"/>
      <c r="BI70" s="88"/>
      <c r="BJ70" s="88"/>
      <c r="BK70" s="88"/>
      <c r="BL70" s="88"/>
    </row>
    <row r="71" spans="1:79" ht="26.4" customHeight="1" x14ac:dyDescent="0.25">
      <c r="A71" s="65">
        <v>4</v>
      </c>
      <c r="B71" s="65"/>
      <c r="C71" s="65"/>
      <c r="D71" s="65"/>
      <c r="E71" s="65"/>
      <c r="F71" s="65"/>
      <c r="G71" s="107" t="s">
        <v>92</v>
      </c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9"/>
      <c r="Z71" s="87" t="s">
        <v>66</v>
      </c>
      <c r="AA71" s="87"/>
      <c r="AB71" s="87"/>
      <c r="AC71" s="87"/>
      <c r="AD71" s="87"/>
      <c r="AE71" s="107" t="s">
        <v>91</v>
      </c>
      <c r="AF71" s="108"/>
      <c r="AG71" s="108"/>
      <c r="AH71" s="108"/>
      <c r="AI71" s="108"/>
      <c r="AJ71" s="108"/>
      <c r="AK71" s="108"/>
      <c r="AL71" s="108"/>
      <c r="AM71" s="108"/>
      <c r="AN71" s="109"/>
      <c r="AO71" s="88">
        <f>940+1</f>
        <v>941</v>
      </c>
      <c r="AP71" s="88"/>
      <c r="AQ71" s="88"/>
      <c r="AR71" s="88"/>
      <c r="AS71" s="88"/>
      <c r="AT71" s="88"/>
      <c r="AU71" s="88"/>
      <c r="AV71" s="88"/>
      <c r="AW71" s="88">
        <v>0</v>
      </c>
      <c r="AX71" s="88"/>
      <c r="AY71" s="88"/>
      <c r="AZ71" s="88"/>
      <c r="BA71" s="88"/>
      <c r="BB71" s="88"/>
      <c r="BC71" s="88"/>
      <c r="BD71" s="88"/>
      <c r="BE71" s="88">
        <f t="shared" si="0"/>
        <v>941</v>
      </c>
      <c r="BF71" s="88"/>
      <c r="BG71" s="88"/>
      <c r="BH71" s="88"/>
      <c r="BI71" s="88"/>
      <c r="BJ71" s="88"/>
      <c r="BK71" s="88"/>
      <c r="BL71" s="88"/>
    </row>
    <row r="72" spans="1:79" s="4" customFormat="1" ht="12.75" customHeight="1" x14ac:dyDescent="0.25">
      <c r="A72" s="89">
        <v>0</v>
      </c>
      <c r="B72" s="89"/>
      <c r="C72" s="89"/>
      <c r="D72" s="89"/>
      <c r="E72" s="89"/>
      <c r="F72" s="89"/>
      <c r="G72" s="113" t="s">
        <v>68</v>
      </c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5"/>
      <c r="Z72" s="103"/>
      <c r="AA72" s="103"/>
      <c r="AB72" s="103"/>
      <c r="AC72" s="103"/>
      <c r="AD72" s="103"/>
      <c r="AE72" s="113"/>
      <c r="AF72" s="114"/>
      <c r="AG72" s="114"/>
      <c r="AH72" s="114"/>
      <c r="AI72" s="114"/>
      <c r="AJ72" s="114"/>
      <c r="AK72" s="114"/>
      <c r="AL72" s="114"/>
      <c r="AM72" s="114"/>
      <c r="AN72" s="115"/>
      <c r="AO72" s="93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  <c r="BD72" s="93"/>
      <c r="BE72" s="93">
        <f t="shared" si="0"/>
        <v>0</v>
      </c>
      <c r="BF72" s="93"/>
      <c r="BG72" s="93"/>
      <c r="BH72" s="93"/>
      <c r="BI72" s="93"/>
      <c r="BJ72" s="93"/>
      <c r="BK72" s="93"/>
      <c r="BL72" s="93"/>
    </row>
    <row r="73" spans="1:79" ht="79.2" customHeight="1" x14ac:dyDescent="0.25">
      <c r="A73" s="65">
        <v>5</v>
      </c>
      <c r="B73" s="65"/>
      <c r="C73" s="65"/>
      <c r="D73" s="65"/>
      <c r="E73" s="65"/>
      <c r="F73" s="65"/>
      <c r="G73" s="107" t="s">
        <v>93</v>
      </c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9"/>
      <c r="Z73" s="87" t="s">
        <v>69</v>
      </c>
      <c r="AA73" s="87"/>
      <c r="AB73" s="87"/>
      <c r="AC73" s="87"/>
      <c r="AD73" s="87"/>
      <c r="AE73" s="107" t="s">
        <v>94</v>
      </c>
      <c r="AF73" s="108"/>
      <c r="AG73" s="108"/>
      <c r="AH73" s="108"/>
      <c r="AI73" s="108"/>
      <c r="AJ73" s="108"/>
      <c r="AK73" s="108"/>
      <c r="AL73" s="108"/>
      <c r="AM73" s="108"/>
      <c r="AN73" s="109"/>
      <c r="AO73" s="88">
        <v>2398</v>
      </c>
      <c r="AP73" s="88"/>
      <c r="AQ73" s="88"/>
      <c r="AR73" s="88"/>
      <c r="AS73" s="88"/>
      <c r="AT73" s="88"/>
      <c r="AU73" s="88"/>
      <c r="AV73" s="88"/>
      <c r="AW73" s="88">
        <v>15743</v>
      </c>
      <c r="AX73" s="88"/>
      <c r="AY73" s="88"/>
      <c r="AZ73" s="88"/>
      <c r="BA73" s="88"/>
      <c r="BB73" s="88"/>
      <c r="BC73" s="88"/>
      <c r="BD73" s="88"/>
      <c r="BE73" s="88">
        <f t="shared" si="0"/>
        <v>18141</v>
      </c>
      <c r="BF73" s="88"/>
      <c r="BG73" s="88"/>
      <c r="BH73" s="88"/>
      <c r="BI73" s="88"/>
      <c r="BJ73" s="88"/>
      <c r="BK73" s="88"/>
      <c r="BL73" s="88"/>
    </row>
    <row r="74" spans="1:79" ht="52.8" customHeight="1" x14ac:dyDescent="0.25">
      <c r="A74" s="65">
        <v>6</v>
      </c>
      <c r="B74" s="65"/>
      <c r="C74" s="65"/>
      <c r="D74" s="65"/>
      <c r="E74" s="65"/>
      <c r="F74" s="65"/>
      <c r="G74" s="107" t="s">
        <v>95</v>
      </c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9"/>
      <c r="Z74" s="87" t="s">
        <v>69</v>
      </c>
      <c r="AA74" s="87"/>
      <c r="AB74" s="87"/>
      <c r="AC74" s="87"/>
      <c r="AD74" s="87"/>
      <c r="AE74" s="124" t="s">
        <v>104</v>
      </c>
      <c r="AF74" s="125"/>
      <c r="AG74" s="125"/>
      <c r="AH74" s="125"/>
      <c r="AI74" s="125"/>
      <c r="AJ74" s="125"/>
      <c r="AK74" s="125"/>
      <c r="AL74" s="125"/>
      <c r="AM74" s="125"/>
      <c r="AN74" s="126"/>
      <c r="AO74" s="122">
        <v>912.86</v>
      </c>
      <c r="AP74" s="122"/>
      <c r="AQ74" s="122"/>
      <c r="AR74" s="122"/>
      <c r="AS74" s="122"/>
      <c r="AT74" s="122"/>
      <c r="AU74" s="122"/>
      <c r="AV74" s="122"/>
      <c r="AW74" s="88">
        <v>0</v>
      </c>
      <c r="AX74" s="88"/>
      <c r="AY74" s="88"/>
      <c r="AZ74" s="88"/>
      <c r="BA74" s="88"/>
      <c r="BB74" s="88"/>
      <c r="BC74" s="88"/>
      <c r="BD74" s="88"/>
      <c r="BE74" s="88">
        <f t="shared" si="0"/>
        <v>912.86</v>
      </c>
      <c r="BF74" s="88"/>
      <c r="BG74" s="88"/>
      <c r="BH74" s="88"/>
      <c r="BI74" s="88"/>
      <c r="BJ74" s="88"/>
      <c r="BK74" s="88"/>
      <c r="BL74" s="88"/>
    </row>
    <row r="75" spans="1:79" s="4" customFormat="1" ht="12.75" customHeight="1" x14ac:dyDescent="0.25">
      <c r="A75" s="89">
        <v>0</v>
      </c>
      <c r="B75" s="89"/>
      <c r="C75" s="89"/>
      <c r="D75" s="89"/>
      <c r="E75" s="89"/>
      <c r="F75" s="89"/>
      <c r="G75" s="113" t="s">
        <v>70</v>
      </c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5"/>
      <c r="Z75" s="103"/>
      <c r="AA75" s="103"/>
      <c r="AB75" s="103"/>
      <c r="AC75" s="103"/>
      <c r="AD75" s="103"/>
      <c r="AE75" s="113"/>
      <c r="AF75" s="114"/>
      <c r="AG75" s="114"/>
      <c r="AH75" s="114"/>
      <c r="AI75" s="114"/>
      <c r="AJ75" s="114"/>
      <c r="AK75" s="114"/>
      <c r="AL75" s="114"/>
      <c r="AM75" s="114"/>
      <c r="AN75" s="115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>
        <f t="shared" si="0"/>
        <v>0</v>
      </c>
      <c r="BF75" s="93"/>
      <c r="BG75" s="93"/>
      <c r="BH75" s="93"/>
      <c r="BI75" s="93"/>
      <c r="BJ75" s="93"/>
      <c r="BK75" s="93"/>
      <c r="BL75" s="93"/>
    </row>
    <row r="76" spans="1:79" ht="39.6" customHeight="1" x14ac:dyDescent="0.25">
      <c r="A76" s="65">
        <v>7</v>
      </c>
      <c r="B76" s="65"/>
      <c r="C76" s="65"/>
      <c r="D76" s="65"/>
      <c r="E76" s="65"/>
      <c r="F76" s="65"/>
      <c r="G76" s="107" t="s">
        <v>96</v>
      </c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9"/>
      <c r="Z76" s="87" t="s">
        <v>71</v>
      </c>
      <c r="AA76" s="87"/>
      <c r="AB76" s="87"/>
      <c r="AC76" s="87"/>
      <c r="AD76" s="87"/>
      <c r="AE76" s="107" t="s">
        <v>97</v>
      </c>
      <c r="AF76" s="108"/>
      <c r="AG76" s="108"/>
      <c r="AH76" s="108"/>
      <c r="AI76" s="108"/>
      <c r="AJ76" s="108"/>
      <c r="AK76" s="108"/>
      <c r="AL76" s="108"/>
      <c r="AM76" s="108"/>
      <c r="AN76" s="109"/>
      <c r="AO76" s="88">
        <v>5</v>
      </c>
      <c r="AP76" s="88"/>
      <c r="AQ76" s="88"/>
      <c r="AR76" s="88"/>
      <c r="AS76" s="88"/>
      <c r="AT76" s="88"/>
      <c r="AU76" s="88"/>
      <c r="AV76" s="88"/>
      <c r="AW76" s="88">
        <v>88</v>
      </c>
      <c r="AX76" s="88"/>
      <c r="AY76" s="88"/>
      <c r="AZ76" s="88"/>
      <c r="BA76" s="88"/>
      <c r="BB76" s="88"/>
      <c r="BC76" s="88"/>
      <c r="BD76" s="88"/>
      <c r="BE76" s="88">
        <f t="shared" si="0"/>
        <v>93</v>
      </c>
      <c r="BF76" s="88"/>
      <c r="BG76" s="88"/>
      <c r="BH76" s="88"/>
      <c r="BI76" s="88"/>
      <c r="BJ76" s="88"/>
      <c r="BK76" s="88"/>
      <c r="BL76" s="88"/>
    </row>
    <row r="77" spans="1:79" x14ac:dyDescent="0.25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31.2" customHeight="1" x14ac:dyDescent="0.25">
      <c r="A79" s="94" t="s">
        <v>105</v>
      </c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6"/>
      <c r="X79" s="96"/>
      <c r="Y79" s="96"/>
      <c r="Z79" s="96"/>
      <c r="AA79" s="96"/>
      <c r="AB79" s="96"/>
      <c r="AC79" s="96"/>
      <c r="AD79" s="96"/>
      <c r="AE79" s="96"/>
      <c r="AF79" s="96"/>
      <c r="AG79" s="96"/>
      <c r="AH79" s="96"/>
      <c r="AI79" s="96"/>
      <c r="AJ79" s="96"/>
      <c r="AK79" s="96"/>
      <c r="AL79" s="96"/>
      <c r="AM79" s="96"/>
      <c r="AN79" s="5"/>
      <c r="AO79" s="97" t="s">
        <v>106</v>
      </c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</row>
    <row r="80" spans="1:79" x14ac:dyDescent="0.25">
      <c r="W80" s="98" t="s">
        <v>5</v>
      </c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O80" s="98" t="s">
        <v>52</v>
      </c>
      <c r="AP80" s="98"/>
      <c r="AQ80" s="98"/>
      <c r="AR80" s="98"/>
      <c r="AS80" s="98"/>
      <c r="AT80" s="98"/>
      <c r="AU80" s="98"/>
      <c r="AV80" s="98"/>
      <c r="AW80" s="98"/>
      <c r="AX80" s="98"/>
      <c r="AY80" s="98"/>
      <c r="AZ80" s="98"/>
      <c r="BA80" s="98"/>
      <c r="BB80" s="98"/>
      <c r="BC80" s="98"/>
      <c r="BD80" s="98"/>
      <c r="BE80" s="98"/>
      <c r="BF80" s="98"/>
      <c r="BG80" s="98"/>
    </row>
    <row r="81" spans="1:59" ht="15.75" customHeight="1" x14ac:dyDescent="0.25">
      <c r="A81" s="99" t="s">
        <v>3</v>
      </c>
      <c r="B81" s="99"/>
      <c r="C81" s="99"/>
      <c r="D81" s="99"/>
      <c r="E81" s="99"/>
      <c r="F81" s="99"/>
    </row>
    <row r="82" spans="1:59" ht="13.2" customHeight="1" x14ac:dyDescent="0.25">
      <c r="A82" s="41" t="s">
        <v>75</v>
      </c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</row>
    <row r="83" spans="1:59" x14ac:dyDescent="0.25">
      <c r="A83" s="112" t="s">
        <v>47</v>
      </c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  <c r="AA83" s="112"/>
      <c r="AB83" s="112"/>
      <c r="AC83" s="112"/>
      <c r="AD83" s="112"/>
      <c r="AE83" s="112"/>
      <c r="AF83" s="112"/>
      <c r="AG83" s="112"/>
      <c r="AH83" s="112"/>
      <c r="AI83" s="112"/>
      <c r="AJ83" s="112"/>
      <c r="AK83" s="112"/>
      <c r="AL83" s="112"/>
      <c r="AM83" s="112"/>
      <c r="AN83" s="112"/>
      <c r="AO83" s="112"/>
      <c r="AP83" s="112"/>
      <c r="AQ83" s="112"/>
      <c r="AR83" s="112"/>
      <c r="AS83" s="112"/>
    </row>
    <row r="84" spans="1:59" ht="10.5" customHeight="1" x14ac:dyDescent="0.25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6" customHeight="1" x14ac:dyDescent="0.25">
      <c r="A85" s="94" t="s">
        <v>76</v>
      </c>
      <c r="B85" s="95"/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6"/>
      <c r="X85" s="96"/>
      <c r="Y85" s="96"/>
      <c r="Z85" s="96"/>
      <c r="AA85" s="96"/>
      <c r="AB85" s="96"/>
      <c r="AC85" s="96"/>
      <c r="AD85" s="96"/>
      <c r="AE85" s="96"/>
      <c r="AF85" s="96"/>
      <c r="AG85" s="96"/>
      <c r="AH85" s="96"/>
      <c r="AI85" s="96"/>
      <c r="AJ85" s="96"/>
      <c r="AK85" s="96"/>
      <c r="AL85" s="96"/>
      <c r="AM85" s="96"/>
      <c r="AN85" s="5"/>
      <c r="AO85" s="97" t="s">
        <v>77</v>
      </c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</row>
    <row r="86" spans="1:59" x14ac:dyDescent="0.25">
      <c r="W86" s="98" t="s">
        <v>5</v>
      </c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O86" s="98" t="s">
        <v>52</v>
      </c>
      <c r="AP86" s="98"/>
      <c r="AQ86" s="98"/>
      <c r="AR86" s="98"/>
      <c r="AS86" s="98"/>
      <c r="AT86" s="98"/>
      <c r="AU86" s="98"/>
      <c r="AV86" s="98"/>
      <c r="AW86" s="98"/>
      <c r="AX86" s="98"/>
      <c r="AY86" s="98"/>
      <c r="AZ86" s="98"/>
      <c r="BA86" s="98"/>
      <c r="BB86" s="98"/>
      <c r="BC86" s="98"/>
      <c r="BD86" s="98"/>
      <c r="BE86" s="98"/>
      <c r="BF86" s="98"/>
      <c r="BG86" s="98"/>
    </row>
    <row r="87" spans="1:59" x14ac:dyDescent="0.25">
      <c r="A87" s="110">
        <v>44267</v>
      </c>
      <c r="B87" s="111"/>
      <c r="C87" s="111"/>
      <c r="D87" s="111"/>
      <c r="E87" s="111"/>
      <c r="F87" s="111"/>
      <c r="G87" s="111"/>
      <c r="H87" s="111"/>
    </row>
    <row r="88" spans="1:59" x14ac:dyDescent="0.25">
      <c r="A88" s="98" t="s">
        <v>45</v>
      </c>
      <c r="B88" s="98"/>
      <c r="C88" s="98"/>
      <c r="D88" s="98"/>
      <c r="E88" s="98"/>
      <c r="F88" s="98"/>
      <c r="G88" s="98"/>
      <c r="H88" s="98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5">
      <c r="A89" s="24" t="s">
        <v>46</v>
      </c>
    </row>
  </sheetData>
  <mergeCells count="235"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54:AY54"/>
    <mergeCell ref="A55:C56"/>
    <mergeCell ref="D55:AA56"/>
    <mergeCell ref="AB55:AI56"/>
    <mergeCell ref="AJ55:AQ56"/>
    <mergeCell ref="AR55:AY56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3:BL63"/>
    <mergeCell ref="A64:F64"/>
    <mergeCell ref="G64:Y64"/>
    <mergeCell ref="Z64:AD64"/>
    <mergeCell ref="A87:H87"/>
    <mergeCell ref="A88:H88"/>
    <mergeCell ref="A82:AS82"/>
    <mergeCell ref="A83:AS83"/>
    <mergeCell ref="A85:V85"/>
    <mergeCell ref="W85:AM85"/>
    <mergeCell ref="AO85:BG85"/>
    <mergeCell ref="W86:AM86"/>
    <mergeCell ref="AO86:BG86"/>
    <mergeCell ref="A79:V79"/>
    <mergeCell ref="W79:AM79"/>
    <mergeCell ref="AO79:BG79"/>
    <mergeCell ref="W80:AM80"/>
    <mergeCell ref="AO80:BG80"/>
    <mergeCell ref="A81:F81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9:BL69"/>
    <mergeCell ref="A70:F70"/>
    <mergeCell ref="G70:Y70"/>
    <mergeCell ref="Z70:AD70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62:BL62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0:C60"/>
    <mergeCell ref="D60:AA60"/>
    <mergeCell ref="AB60:AI60"/>
    <mergeCell ref="AJ60:AQ60"/>
    <mergeCell ref="AR60:AY60"/>
    <mergeCell ref="A59:C59"/>
    <mergeCell ref="D59:AA59"/>
    <mergeCell ref="AB59:AI59"/>
    <mergeCell ref="AJ59:AQ59"/>
    <mergeCell ref="AR59:AY59"/>
    <mergeCell ref="A49:C49"/>
    <mergeCell ref="D49:AB49"/>
    <mergeCell ref="AC49:AJ49"/>
    <mergeCell ref="AK49:AR49"/>
    <mergeCell ref="AS49:AZ49"/>
    <mergeCell ref="A53:BL53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G66:L66">
    <cfRule type="cellIs" dxfId="24" priority="26" stopIfTrue="1" operator="equal">
      <formula>$G65</formula>
    </cfRule>
  </conditionalFormatting>
  <conditionalFormatting sqref="D49">
    <cfRule type="cellIs" dxfId="23" priority="27" stopIfTrue="1" operator="equal">
      <formula>$D48</formula>
    </cfRule>
  </conditionalFormatting>
  <conditionalFormatting sqref="A66:F66">
    <cfRule type="cellIs" dxfId="22" priority="28" stopIfTrue="1" operator="equal">
      <formula>0</formula>
    </cfRule>
  </conditionalFormatting>
  <conditionalFormatting sqref="D50">
    <cfRule type="cellIs" dxfId="21" priority="25" stopIfTrue="1" operator="equal">
      <formula>$D49</formula>
    </cfRule>
  </conditionalFormatting>
  <conditionalFormatting sqref="D51">
    <cfRule type="cellIs" dxfId="20" priority="24" stopIfTrue="1" operator="equal">
      <formula>$D50</formula>
    </cfRule>
  </conditionalFormatting>
  <conditionalFormatting sqref="G67">
    <cfRule type="cellIs" dxfId="19" priority="21" stopIfTrue="1" operator="equal">
      <formula>$G66</formula>
    </cfRule>
  </conditionalFormatting>
  <conditionalFormatting sqref="A67:F67">
    <cfRule type="cellIs" dxfId="18" priority="22" stopIfTrue="1" operator="equal">
      <formula>0</formula>
    </cfRule>
  </conditionalFormatting>
  <conditionalFormatting sqref="G68">
    <cfRule type="cellIs" dxfId="17" priority="19" stopIfTrue="1" operator="equal">
      <formula>$G67</formula>
    </cfRule>
  </conditionalFormatting>
  <conditionalFormatting sqref="A68:F68">
    <cfRule type="cellIs" dxfId="16" priority="20" stopIfTrue="1" operator="equal">
      <formula>0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  <rowBreaks count="1" manualBreakCount="1">
    <brk id="46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КПК0617520</vt:lpstr>
      <vt:lpstr>КПК0617520!Область_печати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2021-03-12T13:50:53Z</cp:lastPrinted>
  <dcterms:created xsi:type="dcterms:W3CDTF">2016-08-15T09:54:21Z</dcterms:created>
  <dcterms:modified xsi:type="dcterms:W3CDTF">2021-03-12T13:52:35Z</dcterms:modified>
</cp:coreProperties>
</file>