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80" windowHeight="9900" tabRatio="935"/>
  </bookViews>
  <sheets>
    <sheet name="5012" sheetId="28" r:id="rId1"/>
  </sheets>
  <calcPr calcId="125725"/>
</workbook>
</file>

<file path=xl/calcChain.xml><?xml version="1.0" encoding="utf-8"?>
<calcChain xmlns="http://schemas.openxmlformats.org/spreadsheetml/2006/main">
  <c r="K159" i="28"/>
  <c r="I159"/>
  <c r="K158"/>
  <c r="I158"/>
  <c r="E163"/>
  <c r="E140"/>
  <c r="I140"/>
  <c r="E130"/>
  <c r="I130"/>
  <c r="E118"/>
  <c r="I160"/>
  <c r="H148"/>
  <c r="E148"/>
  <c r="I148"/>
  <c r="H138"/>
  <c r="E138"/>
  <c r="I138"/>
  <c r="H140"/>
  <c r="H130"/>
  <c r="H128"/>
  <c r="E128"/>
  <c r="I128"/>
  <c r="H116"/>
  <c r="E116"/>
  <c r="I116"/>
  <c r="H118"/>
  <c r="H97"/>
  <c r="I97"/>
  <c r="E97"/>
  <c r="H72"/>
  <c r="I72"/>
  <c r="K72" s="1"/>
  <c r="E72"/>
  <c r="H61"/>
  <c r="I61"/>
  <c r="K61" s="1"/>
  <c r="E61"/>
  <c r="E147"/>
  <c r="H147"/>
  <c r="I147"/>
  <c r="E115"/>
  <c r="H115"/>
  <c r="I115"/>
  <c r="C36"/>
  <c r="F183"/>
  <c r="F181"/>
  <c r="F177"/>
  <c r="F173"/>
  <c r="F172"/>
  <c r="F171"/>
  <c r="I162"/>
  <c r="H162"/>
  <c r="E162"/>
  <c r="I161"/>
  <c r="H161"/>
  <c r="E161"/>
  <c r="H160"/>
  <c r="E160"/>
  <c r="H159"/>
  <c r="E159"/>
  <c r="H158"/>
  <c r="E158"/>
  <c r="H157"/>
  <c r="E157"/>
  <c r="I156"/>
  <c r="H156"/>
  <c r="E156"/>
  <c r="I155"/>
  <c r="H155"/>
  <c r="K155" s="1"/>
  <c r="E155"/>
  <c r="I154"/>
  <c r="H154"/>
  <c r="E154"/>
  <c r="H153"/>
  <c r="E153"/>
  <c r="I152"/>
  <c r="H152"/>
  <c r="E152"/>
  <c r="I151"/>
  <c r="H151"/>
  <c r="K151" s="1"/>
  <c r="E151"/>
  <c r="I149"/>
  <c r="H149"/>
  <c r="E149"/>
  <c r="I146"/>
  <c r="H146"/>
  <c r="E146"/>
  <c r="I145"/>
  <c r="H145"/>
  <c r="E145"/>
  <c r="I144"/>
  <c r="H144"/>
  <c r="E144"/>
  <c r="E143"/>
  <c r="I142"/>
  <c r="H142"/>
  <c r="E142"/>
  <c r="I139"/>
  <c r="H139"/>
  <c r="E139"/>
  <c r="K139" s="1"/>
  <c r="I137"/>
  <c r="H137"/>
  <c r="E137"/>
  <c r="I136"/>
  <c r="H136"/>
  <c r="E136"/>
  <c r="I135"/>
  <c r="H135"/>
  <c r="E135"/>
  <c r="I134"/>
  <c r="H134"/>
  <c r="E134"/>
  <c r="H133"/>
  <c r="E133"/>
  <c r="I132"/>
  <c r="H132"/>
  <c r="E132"/>
  <c r="I129"/>
  <c r="H129"/>
  <c r="E129"/>
  <c r="I127"/>
  <c r="H127"/>
  <c r="E127"/>
  <c r="I126"/>
  <c r="H126"/>
  <c r="K126" s="1"/>
  <c r="E126"/>
  <c r="I125"/>
  <c r="H125"/>
  <c r="E125"/>
  <c r="I124"/>
  <c r="H124"/>
  <c r="E124"/>
  <c r="H123"/>
  <c r="E123"/>
  <c r="I122"/>
  <c r="H122"/>
  <c r="E122"/>
  <c r="I117"/>
  <c r="H117"/>
  <c r="E117"/>
  <c r="I114"/>
  <c r="H114"/>
  <c r="E114"/>
  <c r="I113"/>
  <c r="H113"/>
  <c r="E113"/>
  <c r="I112"/>
  <c r="H112"/>
  <c r="E112"/>
  <c r="H111"/>
  <c r="E111"/>
  <c r="I110"/>
  <c r="H110"/>
  <c r="E110"/>
  <c r="I106"/>
  <c r="H106"/>
  <c r="E106"/>
  <c r="I96"/>
  <c r="H96"/>
  <c r="E96"/>
  <c r="I95"/>
  <c r="K95" s="1"/>
  <c r="H95"/>
  <c r="E95"/>
  <c r="I94"/>
  <c r="K94" s="1"/>
  <c r="H94"/>
  <c r="E94"/>
  <c r="I93"/>
  <c r="H93"/>
  <c r="K93" s="1"/>
  <c r="E93"/>
  <c r="I92"/>
  <c r="K92" s="1"/>
  <c r="H92"/>
  <c r="E92"/>
  <c r="I91"/>
  <c r="K91" s="1"/>
  <c r="H91"/>
  <c r="E91"/>
  <c r="I90"/>
  <c r="H90"/>
  <c r="E90"/>
  <c r="I89"/>
  <c r="K89" s="1"/>
  <c r="H89"/>
  <c r="E89"/>
  <c r="I88"/>
  <c r="K88" s="1"/>
  <c r="H88"/>
  <c r="E88"/>
  <c r="I87"/>
  <c r="H87"/>
  <c r="E87"/>
  <c r="I86"/>
  <c r="K86" s="1"/>
  <c r="H86"/>
  <c r="E86"/>
  <c r="I85"/>
  <c r="K85" s="1"/>
  <c r="H85"/>
  <c r="E85"/>
  <c r="I82"/>
  <c r="K82" s="1"/>
  <c r="H82"/>
  <c r="E82"/>
  <c r="I81"/>
  <c r="K81" s="1"/>
  <c r="H81"/>
  <c r="E81"/>
  <c r="I80"/>
  <c r="K80" s="1"/>
  <c r="H80"/>
  <c r="E80"/>
  <c r="I79"/>
  <c r="K79" s="1"/>
  <c r="H79"/>
  <c r="E79"/>
  <c r="I78"/>
  <c r="K78" s="1"/>
  <c r="H78"/>
  <c r="E78"/>
  <c r="I77"/>
  <c r="K77" s="1"/>
  <c r="H77"/>
  <c r="E77"/>
  <c r="E76"/>
  <c r="I75"/>
  <c r="K75" s="1"/>
  <c r="H75"/>
  <c r="E75"/>
  <c r="I71"/>
  <c r="K71" s="1"/>
  <c r="H71"/>
  <c r="E71"/>
  <c r="I70"/>
  <c r="K70" s="1"/>
  <c r="H70"/>
  <c r="E70"/>
  <c r="I69"/>
  <c r="K69" s="1"/>
  <c r="H69"/>
  <c r="E69"/>
  <c r="I68"/>
  <c r="K68" s="1"/>
  <c r="H68"/>
  <c r="E68"/>
  <c r="I67"/>
  <c r="K67" s="1"/>
  <c r="H67"/>
  <c r="E67"/>
  <c r="I66"/>
  <c r="K66" s="1"/>
  <c r="H66"/>
  <c r="E66"/>
  <c r="I65"/>
  <c r="K65"/>
  <c r="H65"/>
  <c r="E65"/>
  <c r="I64"/>
  <c r="K64" s="1"/>
  <c r="H64"/>
  <c r="E64"/>
  <c r="I60"/>
  <c r="K60" s="1"/>
  <c r="H60"/>
  <c r="E60"/>
  <c r="I59"/>
  <c r="K59" s="1"/>
  <c r="H59"/>
  <c r="E59"/>
  <c r="I58"/>
  <c r="K58" s="1"/>
  <c r="H58"/>
  <c r="E58"/>
  <c r="I57"/>
  <c r="K57" s="1"/>
  <c r="H57"/>
  <c r="E57"/>
  <c r="I56"/>
  <c r="K56" s="1"/>
  <c r="H56"/>
  <c r="E56"/>
  <c r="I55"/>
  <c r="K55" s="1"/>
  <c r="H55"/>
  <c r="E55"/>
  <c r="I54"/>
  <c r="K54" s="1"/>
  <c r="H54"/>
  <c r="E54"/>
  <c r="I53"/>
  <c r="K53" s="1"/>
  <c r="H53"/>
  <c r="E53"/>
  <c r="D43"/>
  <c r="E41"/>
  <c r="E40"/>
  <c r="E39"/>
  <c r="E38"/>
  <c r="D36"/>
  <c r="D31"/>
  <c r="I26"/>
  <c r="K26" s="1"/>
  <c r="H26"/>
  <c r="E26"/>
  <c r="I25"/>
  <c r="K25" s="1"/>
  <c r="H25"/>
  <c r="E25"/>
  <c r="I24"/>
  <c r="K24" s="1"/>
  <c r="H24"/>
  <c r="E24"/>
  <c r="I23"/>
  <c r="K23" s="1"/>
  <c r="H23"/>
  <c r="E23"/>
  <c r="I22"/>
  <c r="K22" s="1"/>
  <c r="H22"/>
  <c r="E22"/>
  <c r="I21"/>
  <c r="K21" s="1"/>
  <c r="H21"/>
  <c r="E21"/>
  <c r="I20"/>
  <c r="K20" s="1"/>
  <c r="H20"/>
  <c r="E20"/>
  <c r="I19"/>
  <c r="K19" s="1"/>
  <c r="H19"/>
  <c r="E19"/>
  <c r="I16"/>
  <c r="K16" s="1"/>
  <c r="H16"/>
  <c r="E16"/>
  <c r="K137"/>
  <c r="K90"/>
  <c r="K156"/>
  <c r="K145"/>
  <c r="K110"/>
  <c r="I76"/>
  <c r="K76" s="1"/>
  <c r="H76"/>
  <c r="H143"/>
  <c r="K96" l="1"/>
  <c r="K129"/>
  <c r="K134"/>
  <c r="K161"/>
  <c r="K147"/>
  <c r="K162"/>
  <c r="K87"/>
  <c r="K122"/>
  <c r="K125"/>
  <c r="K127"/>
  <c r="K136"/>
  <c r="K115"/>
  <c r="K128"/>
  <c r="K140"/>
  <c r="K97"/>
  <c r="K130"/>
  <c r="K152"/>
  <c r="E36"/>
  <c r="K117"/>
  <c r="K148"/>
  <c r="K135"/>
  <c r="K149"/>
  <c r="K154"/>
  <c r="K114"/>
  <c r="K124"/>
  <c r="K160"/>
  <c r="K146"/>
  <c r="K144"/>
  <c r="K142"/>
  <c r="K138"/>
  <c r="K132"/>
  <c r="K106"/>
  <c r="K116"/>
  <c r="K113"/>
  <c r="K112"/>
</calcChain>
</file>

<file path=xl/sharedStrings.xml><?xml version="1.0" encoding="utf-8"?>
<sst xmlns="http://schemas.openxmlformats.org/spreadsheetml/2006/main" count="325" uniqueCount="193">
  <si>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</si>
  <si>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</si>
  <si>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</si>
  <si>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</si>
  <si>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</si>
  <si>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</si>
  <si>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</si>
  <si>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</si>
  <si>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</si>
  <si>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</si>
  <si>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</si>
  <si>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</si>
  <si>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</si>
  <si>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</si>
  <si>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</si>
  <si>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</si>
  <si>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</si>
  <si>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</si>
  <si>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</si>
  <si>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</si>
  <si>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</si>
  <si>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</si>
  <si>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</si>
  <si>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</si>
  <si>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</si>
  <si>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</si>
  <si>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</si>
  <si>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</si>
  <si>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</si>
  <si>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</si>
  <si>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</si>
  <si>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</si>
  <si>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</si>
  <si>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</si>
  <si>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</si>
  <si>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</si>
  <si>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</si>
  <si>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</si>
  <si>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</si>
  <si>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</si>
  <si>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</si>
  <si>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</si>
  <si>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</si>
  <si>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</si>
  <si>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</si>
  <si>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</si>
  <si>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</si>
  <si>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</si>
  <si>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</si>
  <si>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</si>
  <si>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</si>
  <si>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</si>
  <si>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</si>
  <si>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</si>
  <si>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</si>
  <si>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</si>
  <si>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</si>
  <si>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</si>
  <si>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t xml:space="preserve">Відділ з питань фізичної культури та спорту Ніжинської міської ради </t>
  </si>
  <si>
    <t>Головний бухгалтер</t>
  </si>
  <si>
    <t>Пояснення причин наявності залишку надходжень спеціального фонду, в т.ч. власних надходжень бюджетних установ та інших надходжень, на початок рок</t>
  </si>
  <si>
    <t>динаміка кількості спортсменів, які беруть участь у регіональних змаганнях, порівняно з минулим роком</t>
  </si>
  <si>
    <t>у тому числі динаміка кіль-сті спортсменів, які посіли призові місця у вказаних змаганнях, порівняно з минулим роком</t>
  </si>
  <si>
    <t>Пояснення причин відхилень фактичних обсягів надходжень від планових</t>
  </si>
  <si>
    <t>Аналіз бюджетної програми показав, що кошти  використані за призначенням.</t>
  </si>
  <si>
    <t>-</t>
  </si>
  <si>
    <t>Проведення навчально-тренувальних зборів і змагань з неолімпійських видів спорту</t>
  </si>
  <si>
    <t>Забезпечення розвитку неолімпійських видів спорт</t>
  </si>
  <si>
    <t>Організація і проведення регіональних змагань з неолімпійських видів спорту</t>
  </si>
  <si>
    <t>Проведення навчально-тренувальних зборів з неолімпійських видів спорту з підготовки до  змагань</t>
  </si>
  <si>
    <t>Проведення навчально-тренувальних зборів з неолімпійських видів спорту з підготовки до обласних змагань</t>
  </si>
  <si>
    <t>Представлення спортивних досягнень спортсменами на обласних змаганнях з неолімпійських видів спорту</t>
  </si>
  <si>
    <t>Проведення навчально-тренувальних зборів з неолімпійських видів спорту з підготовки до всеукраїнських змагань</t>
  </si>
  <si>
    <t>Представлення спортивних досягнень спортсменами на всеукраїнських змаганнях з неолімпійських видів спорту</t>
  </si>
  <si>
    <t>Проведення навчально-тренувальних зборів з неолімпійських видів спорту з підготовки до міжнародних змагань</t>
  </si>
  <si>
    <t>Представлення спортивних досягнень спортсменами на міжнародних змаганнях з неолімпійських видів спорту</t>
  </si>
  <si>
    <t>кількість регіональних змагань з неолімпійських видів спорту</t>
  </si>
  <si>
    <t>кількість навчально-тренувальних зборів з неолімпійських видів спорту з підготовки до регіональних змагань</t>
  </si>
  <si>
    <t>кількість навчально-тренувальних зборів з неолімпійських видів спорту з підготовки до обласних змагань</t>
  </si>
  <si>
    <t xml:space="preserve">кількість обласних змагань з неолімпійських видів спорту, в яких беруть участь спортсмени </t>
  </si>
  <si>
    <t>кількість навчально-тренувальних зборів з неолімпійських видів спорту з підготовки до всеукраїнських змагань</t>
  </si>
  <si>
    <t xml:space="preserve">кількість всеукраїнських змагань з неолімпійських видів спорту, в яких беруть участь спортсмени </t>
  </si>
  <si>
    <t>кількість навчально-тренувальних зборів з неолімпійських видів спорту з підготовки до міжнародних змагань</t>
  </si>
  <si>
    <t xml:space="preserve">кількість міжнародних змагань з неолімпійських видів спорту, в яких беруть участь спортсмени </t>
  </si>
  <si>
    <t>кількість людино-днів участі у регіональних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</si>
  <si>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регіональних змагань</t>
  </si>
  <si>
    <t>кількість людино-днів навчально-тренувальних зборів з неолімпійських видів спорту з підготовки до обласних змагань</t>
  </si>
  <si>
    <t>кількість спортсменів, які беруть участь у обласних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</si>
  <si>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всеукраїнських змагань</t>
  </si>
  <si>
    <t>кількість спортсменів, які беруть участь у всеукраїнських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</si>
  <si>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міжнародних змагань</t>
  </si>
  <si>
    <t>кількість спортсменів, які беруть участь у міжнародних змаганнях з неолімпійських видів спорту</t>
  </si>
  <si>
    <t>середні витрати на один людино-день участі у регіональних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</si>
  <si>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регіональних змагань, грн.</t>
  </si>
  <si>
    <t>середні витрати на один людино-день навчально-тренувальних зборів з неолімпійських видів спорту з підготовки до обласних змагань, грн.</t>
  </si>
  <si>
    <t>середні витрати на забезпечення участі (проїзд, добові в дорозі) одного спортсмена у обласних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</si>
  <si>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всеукраїнських змагань, грн.</t>
  </si>
  <si>
    <t>середні витрати на забезпечення участі (проїзд, добові в дорозі) одного спортсмена у всеукраїнських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</si>
  <si>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міжнародних змагань, грн.</t>
  </si>
  <si>
    <t>середні витрати на забезпечення участі (проїзд, добові в дорозі) одного у міжнародних змаганнях з неолімпійських видів спорту, грн.</t>
  </si>
  <si>
    <t>динаміка кількості навчально-тренувальних зборів з неолімпійських видів спорту з підготовки до регіональних змагань порівняно з минулим роком</t>
  </si>
  <si>
    <t>динаміка кількості навчально-тренувальних зборів з неолімпійських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</si>
  <si>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</si>
  <si>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обласних змаганнях з неолімпійських видів спорту</t>
  </si>
  <si>
    <t>динаміка кількості навчально-тренувальних зборів з неолімпійських видів спорту з підготовки до всеукраїнських змагань порівняно з минулим роком</t>
  </si>
  <si>
    <t>динаміка кількості спортсменів регіону, які посіли призові місця у всеукраїнських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</si>
  <si>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всеукраїнських змаганнях з неолімпійських видів спорту</t>
  </si>
  <si>
    <t>динаміка кількості навчально-тренувальних зборів з неолімпійських видів спорту з підготовки до міжнародних змагань порівняно з минулим роком</t>
  </si>
  <si>
    <t>динаміка кількості спортсменів регіону, які посіли призові місця у міжнародних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</si>
  <si>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міжнародних змаганнях з неолімпійських видів спорту</t>
  </si>
  <si>
    <r>
      <rPr>
        <sz val="12"/>
        <color indexed="8"/>
        <rFont val="Times New Roman"/>
        <family val="1"/>
        <charset val="204"/>
      </rPr>
      <t>№ з/п</t>
    </r>
  </si>
  <si>
    <r>
      <rPr>
        <sz val="12"/>
        <color indexed="8"/>
        <rFont val="Times New Roman"/>
        <family val="1"/>
        <charset val="204"/>
      </rPr>
      <t>Показники</t>
    </r>
  </si>
  <si>
    <r>
      <rPr>
        <sz val="12"/>
        <color indexed="8"/>
        <rFont val="Times New Roman"/>
        <family val="1"/>
        <charset val="204"/>
      </rPr>
      <t>План з урахуванням змін</t>
    </r>
  </si>
  <si>
    <r>
      <rPr>
        <sz val="12"/>
        <color indexed="8"/>
        <rFont val="Times New Roman"/>
        <family val="1"/>
        <charset val="204"/>
      </rPr>
      <t>Виконано</t>
    </r>
  </si>
  <si>
    <r>
      <rPr>
        <sz val="12"/>
        <color indexed="8"/>
        <rFont val="Times New Roman"/>
        <family val="1"/>
        <charset val="204"/>
      </rPr>
      <t>Відхилення</t>
    </r>
  </si>
  <si>
    <r>
      <rPr>
        <sz val="11"/>
        <color indexed="8"/>
        <rFont val="Times New Roman"/>
        <family val="1"/>
        <charset val="204"/>
      </rPr>
      <t>1</t>
    </r>
  </si>
  <si>
    <r>
      <rPr>
        <sz val="12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</si>
  <si>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№ з/п</t>
    </r>
  </si>
  <si>
    <r>
      <rPr>
        <sz val="11"/>
        <color indexed="8"/>
        <rFont val="Times New Roman"/>
        <family val="1"/>
        <charset val="204"/>
      </rPr>
      <t>Показники</t>
    </r>
  </si>
  <si>
    <r>
      <rPr>
        <sz val="11"/>
        <color indexed="8"/>
        <rFont val="Times New Roman"/>
        <family val="1"/>
        <charset val="204"/>
      </rPr>
      <t>Залишок на початок року</t>
    </r>
  </si>
  <si>
    <r>
      <rPr>
        <sz val="11"/>
        <color indexed="8"/>
        <rFont val="Times New Roman"/>
        <family val="1"/>
        <charset val="204"/>
      </rPr>
      <t>х</t>
    </r>
  </si>
  <si>
    <r>
      <rPr>
        <sz val="11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</si>
  <si>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1.1</t>
    </r>
  </si>
  <si>
    <r>
      <rPr>
        <sz val="11"/>
        <color indexed="8"/>
        <rFont val="Times New Roman"/>
        <family val="1"/>
        <charset val="204"/>
      </rPr>
      <t>Власних надходжень</t>
    </r>
  </si>
  <si>
    <r>
      <rPr>
        <sz val="11"/>
        <color indexed="8"/>
        <rFont val="Times New Roman"/>
        <family val="1"/>
        <charset val="204"/>
      </rPr>
      <t>1.2</t>
    </r>
  </si>
  <si>
    <r>
      <rPr>
        <sz val="11"/>
        <color indexed="8"/>
        <rFont val="Times New Roman"/>
        <family val="1"/>
        <charset val="204"/>
      </rPr>
      <t>Інших надходжень</t>
    </r>
  </si>
  <si>
    <r>
      <rPr>
        <sz val="11"/>
        <color indexed="8"/>
        <rFont val="Times New Roman"/>
        <family val="1"/>
        <charset val="204"/>
      </rPr>
      <t>2</t>
    </r>
  </si>
  <si>
    <r>
      <rPr>
        <sz val="11"/>
        <color indexed="8"/>
        <rFont val="Times New Roman"/>
        <family val="1"/>
        <charset val="204"/>
      </rPr>
      <t>Надходження</t>
    </r>
  </si>
  <si>
    <r>
      <rPr>
        <sz val="11"/>
        <color indexed="8"/>
        <rFont val="Times New Roman"/>
        <family val="1"/>
        <charset val="204"/>
      </rPr>
      <t>2.1</t>
    </r>
  </si>
  <si>
    <r>
      <rPr>
        <sz val="11"/>
        <color indexed="8"/>
        <rFont val="Times New Roman"/>
        <family val="1"/>
        <charset val="204"/>
      </rPr>
      <t>2.2</t>
    </r>
  </si>
  <si>
    <r>
      <rPr>
        <sz val="11"/>
        <color indexed="8"/>
        <rFont val="Times New Roman"/>
        <family val="1"/>
        <charset val="204"/>
      </rPr>
      <t>Надходження позик</t>
    </r>
  </si>
  <si>
    <r>
      <rPr>
        <sz val="11"/>
        <color indexed="8"/>
        <rFont val="Times New Roman"/>
        <family val="1"/>
        <charset val="204"/>
      </rPr>
      <t>2.3</t>
    </r>
  </si>
  <si>
    <r>
      <rPr>
        <sz val="11"/>
        <color indexed="8"/>
        <rFont val="Times New Roman"/>
        <family val="1"/>
        <charset val="204"/>
      </rPr>
      <t>Повернення кредитів</t>
    </r>
  </si>
  <si>
    <r>
      <rPr>
        <sz val="11"/>
        <color indexed="8"/>
        <rFont val="Times New Roman"/>
        <family val="1"/>
        <charset val="204"/>
      </rPr>
      <t>2.4</t>
    </r>
  </si>
  <si>
    <r>
      <rPr>
        <sz val="11"/>
        <color indexed="8"/>
        <rFont val="Times New Roman"/>
        <family val="1"/>
        <charset val="204"/>
      </rPr>
      <t>Інші надходження</t>
    </r>
  </si>
  <si>
    <r>
      <rPr>
        <sz val="11"/>
        <color indexed="8"/>
        <rFont val="Times New Roman"/>
        <family val="1"/>
        <charset val="204"/>
      </rPr>
      <t>3</t>
    </r>
  </si>
  <si>
    <r>
      <rPr>
        <sz val="11"/>
        <color indexed="8"/>
        <rFont val="Times New Roman"/>
        <family val="1"/>
        <charset val="204"/>
      </rPr>
      <t>Залишок на кінець року</t>
    </r>
  </si>
  <si>
    <r>
      <rPr>
        <sz val="11"/>
        <color indexed="8"/>
        <rFont val="Times New Roman"/>
        <family val="1"/>
        <charset val="204"/>
      </rPr>
      <t>3.1</t>
    </r>
  </si>
  <si>
    <r>
      <rPr>
        <sz val="11"/>
        <color indexed="8"/>
        <rFont val="Times New Roman"/>
        <family val="1"/>
        <charset val="204"/>
      </rPr>
      <t>3.2</t>
    </r>
  </si>
  <si>
    <r>
      <rPr>
        <sz val="11"/>
        <color indexed="8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</si>
  <si>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indexed="8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</si>
  <si>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indexed="8"/>
        <rFont val="Times New Roman"/>
        <family val="1"/>
        <charset val="204"/>
      </rPr>
      <t>Відхилення</t>
    </r>
  </si>
  <si>
    <r>
      <rPr>
        <b/>
        <sz val="11"/>
        <color indexed="8"/>
        <rFont val="Times New Roman"/>
        <family val="1"/>
        <charset val="204"/>
      </rPr>
      <t>1</t>
    </r>
  </si>
  <si>
    <r>
      <rPr>
        <b/>
        <sz val="11"/>
        <color indexed="8"/>
        <rFont val="Times New Roman"/>
        <family val="1"/>
        <charset val="204"/>
      </rPr>
      <t>затрат</t>
    </r>
  </si>
  <si>
    <r>
      <rPr>
        <b/>
        <sz val="11"/>
        <color indexed="8"/>
        <rFont val="Times New Roman"/>
        <family val="1"/>
        <charset val="204"/>
      </rPr>
      <t>2</t>
    </r>
  </si>
  <si>
    <r>
      <rPr>
        <b/>
        <sz val="11"/>
        <color indexed="8"/>
        <rFont val="Times New Roman"/>
        <family val="1"/>
        <charset val="204"/>
      </rPr>
      <t>продукту</t>
    </r>
  </si>
  <si>
    <r>
      <rPr>
        <b/>
        <sz val="11"/>
        <color indexed="8"/>
        <rFont val="Times New Roman"/>
        <family val="1"/>
        <charset val="204"/>
      </rPr>
      <t>3</t>
    </r>
  </si>
  <si>
    <r>
      <rPr>
        <b/>
        <sz val="11"/>
        <color indexed="8"/>
        <rFont val="Times New Roman"/>
        <family val="1"/>
        <charset val="204"/>
      </rPr>
      <t>ефективності</t>
    </r>
  </si>
  <si>
    <r>
      <rPr>
        <sz val="11"/>
        <color indexed="8"/>
        <rFont val="Times New Roman"/>
        <family val="1"/>
        <charset val="204"/>
      </rPr>
      <t>Попередній рік</t>
    </r>
  </si>
  <si>
    <r>
      <rPr>
        <sz val="11"/>
        <color indexed="8"/>
        <rFont val="Times New Roman"/>
        <family val="1"/>
        <charset val="204"/>
      </rPr>
      <t>Звітний рік</t>
    </r>
  </si>
  <si>
    <r>
      <rPr>
        <sz val="11"/>
        <color indexed="8"/>
        <rFont val="Times New Roman"/>
        <family val="1"/>
        <charset val="204"/>
      </rPr>
      <t>Видатки (надані кредити)</t>
    </r>
  </si>
  <si>
    <r>
      <rPr>
        <sz val="11"/>
        <color indexed="8"/>
        <rFont val="Times New Roman"/>
        <family val="1"/>
        <charset val="204"/>
      </rPr>
      <t>Код</t>
    </r>
  </si>
  <si>
    <r>
      <rPr>
        <sz val="11"/>
        <color indexed="8"/>
        <rFont val="Times New Roman"/>
        <family val="1"/>
        <charset val="204"/>
      </rPr>
      <t>4</t>
    </r>
  </si>
  <si>
    <r>
      <rPr>
        <sz val="11"/>
        <color indexed="8"/>
        <rFont val="Times New Roman"/>
        <family val="1"/>
        <charset val="204"/>
      </rPr>
      <t>5</t>
    </r>
  </si>
  <si>
    <r>
      <rPr>
        <sz val="11"/>
        <color indexed="8"/>
        <rFont val="Times New Roman"/>
        <family val="1"/>
        <charset val="204"/>
      </rPr>
      <t>6=5-4</t>
    </r>
  </si>
  <si>
    <r>
      <rPr>
        <sz val="11"/>
        <color indexed="8"/>
        <rFont val="Times New Roman"/>
        <family val="1"/>
        <charset val="204"/>
      </rPr>
      <t>7</t>
    </r>
  </si>
  <si>
    <r>
      <rPr>
        <sz val="11"/>
        <color indexed="8"/>
        <rFont val="Times New Roman"/>
        <family val="1"/>
        <charset val="204"/>
      </rPr>
      <t>8=3-7</t>
    </r>
  </si>
  <si>
    <r>
      <rPr>
        <sz val="11"/>
        <color indexed="8"/>
        <rFont val="Times New Roman"/>
        <family val="1"/>
        <charset val="204"/>
      </rPr>
      <t>1.</t>
    </r>
  </si>
  <si>
    <r>
      <rPr>
        <sz val="11"/>
        <color indexed="8"/>
        <rFont val="Times New Roman"/>
        <family val="1"/>
        <charset val="204"/>
      </rPr>
      <t>Надходження, всього:</t>
    </r>
  </si>
  <si>
    <r>
      <rPr>
        <sz val="11"/>
        <color indexed="8"/>
        <rFont val="Times New Roman"/>
        <family val="1"/>
        <charset val="204"/>
      </rPr>
      <t>Бюджет розвитку за джерелами</t>
    </r>
  </si>
  <si>
    <r>
      <rPr>
        <sz val="11"/>
        <color indexed="8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</si>
  <si>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indexed="8"/>
        <rFont val="Times New Roman"/>
        <family val="1"/>
        <charset val="204"/>
      </rPr>
      <t>Запозичення до бюджету</t>
    </r>
  </si>
  <si>
    <r>
      <rPr>
        <sz val="11"/>
        <color indexed="8"/>
        <rFont val="Times New Roman"/>
        <family val="1"/>
        <charset val="204"/>
      </rPr>
      <t>Інші джерела</t>
    </r>
  </si>
  <si>
    <r>
      <rPr>
        <sz val="11"/>
        <color indexed="8"/>
        <rFont val="Times New Roman"/>
        <family val="1"/>
        <charset val="204"/>
      </rPr>
      <t>Видатки бюджету розвитку всього:</t>
    </r>
  </si>
  <si>
    <r>
      <rPr>
        <sz val="11"/>
        <color indexed="8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</si>
  <si>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indexed="8"/>
        <rFont val="Times New Roman"/>
        <family val="1"/>
        <charset val="204"/>
      </rPr>
      <t>Всього за інцест.проектами</t>
    </r>
  </si>
  <si>
    <r>
      <rPr>
        <sz val="11"/>
        <color indexed="8"/>
        <rFont val="Times New Roman"/>
        <family val="1"/>
        <charset val="204"/>
      </rPr>
      <t>Інвестиційний проект (програма )1</t>
    </r>
  </si>
  <si>
    <r>
      <rPr>
        <sz val="11"/>
        <color indexed="8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</si>
  <si>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indexed="8"/>
        <rFont val="Times New Roman"/>
        <family val="1"/>
        <charset val="204"/>
      </rPr>
      <t>Напрям спрямування коштів(об’ єкт)2</t>
    </r>
  </si>
  <si>
    <r>
      <rPr>
        <sz val="11"/>
        <color indexed="8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</si>
  <si>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indexed="8"/>
        <rFont val="Times New Roman"/>
        <family val="1"/>
        <charset val="204"/>
      </rPr>
      <t>Фінансових порушень не виявлено.</t>
    </r>
  </si>
  <si>
    <r>
      <rPr>
        <b/>
        <sz val="11"/>
        <color indexed="8"/>
        <rFont val="Times New Roman"/>
        <family val="1"/>
        <charset val="204"/>
      </rPr>
      <t>Довгострокових наслідків бюджетної програми</t>
    </r>
    <r>
      <rPr>
        <sz val="11"/>
        <color indexed="8"/>
        <rFont val="Times New Roman"/>
        <family val="1"/>
        <charset val="204"/>
      </rPr>
      <t xml:space="preserve"> - </t>
    </r>
    <r>
      <rPr>
        <i/>
        <sz val="11"/>
        <color indexed="8"/>
        <rFont val="Times New Roman"/>
        <family val="1"/>
        <charset val="204"/>
      </rPr>
      <t>Програма потребує постійної реалізації в наступних роках.</t>
    </r>
  </si>
  <si>
    <r>
      <rPr>
        <b/>
        <sz val="11"/>
        <color indexed="8"/>
        <rFont val="Times New Roman"/>
        <family val="1"/>
        <charset val="204"/>
      </rPr>
      <t>актуальності бюджетної програми</t>
    </r>
    <r>
      <rPr>
        <i/>
        <sz val="11"/>
        <color indexed="8"/>
        <rFont val="Times New Roman"/>
        <family val="1"/>
        <charset val="204"/>
      </rPr>
      <t xml:space="preserve"> - Програма розроблена для поширення та впровадження спортивного виховання серед населення міста. 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</si>
  <si>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color indexed="8"/>
        <rFont val="Times New Roman"/>
        <family val="1"/>
        <charset val="204"/>
      </rPr>
      <t xml:space="preserve"> Відхилення по середнім витратам на 1 людино-день/ 1 учасника пояснюється відповідно зменшенням чи збільшенням кількості людино-днів, кількості учасників або кошторисних призначень. 
</t>
    </r>
  </si>
  <si>
    <t>Погашення кредиторської заборгованості минулих періодів</t>
  </si>
  <si>
    <t>Обсяг кредиторської заборгованості за минулі періоди</t>
  </si>
  <si>
    <t>Обсяг кредиторської заборгованості, погашеної у звітному періоді</t>
  </si>
  <si>
    <t>Відсоток погашеної кредиторської заборгованості</t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</si>
  <si>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color indexed="8"/>
        <rFont val="Times New Roman"/>
        <family val="1"/>
        <charset val="204"/>
      </rPr>
      <t>Змагань було проведено більше, ніж планувалось, через відмінені всеукраїнські змагання було проведено менше нтз до всеукраїнських змагань, під час поїздки з боротьби самбо на всеукраїнські змагання була можливість прийняти участь у двох заходах, які проходили в одному місті, в результаті чого кількість змагань збільшилась.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</si>
  <si>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color indexed="8"/>
        <rFont val="Times New Roman"/>
        <family val="1"/>
        <charset val="204"/>
      </rPr>
      <t xml:space="preserve"> В результаті відмінення ряду регіональних змагань, велика кількість спортсменів міста прийняла участь у тих заходах, які були організовані відділом, що суттєво вплинуло на відхилення динамики кількості спортсменів. Через неможжливість прийняття участі спортсменів у міжнародних змаганнях, вони прийняли участь у всеукраїнських змаганнях, отже кількість призерів у всеукраїнських змаганнях зросла.
</t>
    </r>
  </si>
  <si>
    <r>
      <t>5.7    «Стан фінансової дисципліни» :</t>
    </r>
    <r>
      <rPr>
        <i/>
        <sz val="11"/>
        <color indexed="8"/>
        <rFont val="Times New Roman"/>
        <family val="1"/>
        <charset val="204"/>
      </rPr>
      <t xml:space="preserve"> Станом на 01.01.2021 р. кредиторська заборгованість відсутня.</t>
    </r>
  </si>
  <si>
    <r>
      <rPr>
        <b/>
        <sz val="11"/>
        <color indexed="8"/>
        <rFont val="Times New Roman"/>
        <family val="1"/>
        <charset val="204"/>
      </rPr>
      <t xml:space="preserve">ефективності бюджетної програми </t>
    </r>
    <r>
      <rPr>
        <sz val="11"/>
        <color indexed="8"/>
        <rFont val="Times New Roman"/>
        <family val="1"/>
        <charset val="204"/>
      </rPr>
      <t xml:space="preserve">- </t>
    </r>
    <r>
      <rPr>
        <i/>
        <sz val="11"/>
        <color indexed="8"/>
        <rFont val="Times New Roman"/>
        <family val="1"/>
        <charset val="204"/>
      </rPr>
      <t xml:space="preserve"> Основні завдання, покладені на програму, виконані в повному обсязі . Виділені бюджетні асигнування у 2020 році надали можливість забезпечити проведення 41 спортивний захід різного рівня.</t>
    </r>
  </si>
  <si>
    <t>Оцінка ефективності бюджетної програми за 2020 рік</t>
  </si>
  <si>
    <t>Обсяг кредиторської заборгованості за минулі періоди, тис. грн.</t>
  </si>
  <si>
    <t>Обсяг кредиторської заборгованості, погашеної у звітному періоді, тис. грн.</t>
  </si>
  <si>
    <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п. 1 під час проведення регіональних змагань, прийняло участь менша кількість учасників при тому, що заходів було проведено більше, в результаті чого зменшилась сума витрат на проведення заходів; п 5 - нтз з підготовки до всеукраїнських змагань проводились по видам спорту, які вимагають більше фізичних навантажень (бойове самбо, хортинг), отже норми витрат на харчування були дещо більшими, ніж планувалось, в результаті чого витртаи збільшились. п. 4 - в результаті зменшення витрат на проживання спортсменів, зменшилась сума фінансування. п. 6 - через збільшення кількості змагань  збільшилось фінансування, що вплинуло на збільшення середніх витрат на 1 спортсмена.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</si>
  <si>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Кількість людино-днів збільшилась через збільшення кількості змагань, п. 4,6 кількість учасників збільшилась в результаті збільшення кількості змагань</t>
    </r>
  </si>
  <si>
    <t xml:space="preserve">Через зменшення фінансування та короновірусну інфекцію міжнародні нтз та змагання не вібулися. </t>
  </si>
  <si>
    <r>
      <rPr>
        <b/>
        <sz val="11"/>
        <rFont val="Times New Roman"/>
        <family val="1"/>
        <charset val="204"/>
      </rPr>
      <t>1</t>
    </r>
  </si>
  <si>
    <t>Людмила КОРНІЄНКО</t>
  </si>
  <si>
    <t xml:space="preserve">У порівнянні з 2019 роком зменьшено кошторисні  призначення на виконання завдань даної програми в зв’язку з запровадженням карантинних обмежень. </t>
  </si>
  <si>
    <t>Відхилення показників поточного року до показників попереднього року пояснюється здебільшого зменшенням людино-днів з проведення різних спортивних заходів, кількості учасників, фінансування, що пояснюється введенням у 2020 році карантинних обмежень.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</si>
  <si>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Реалізація даної програми забезпечує фізичне, психологічне та соціальне благополуччя серед населення громади.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</si>
</sst>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_ ;\-#,##0.0\ "/>
    <numFmt numFmtId="167" formatCode="#,##0.00_ ;\-#,##0.00\ "/>
    <numFmt numFmtId="168" formatCode="#,##0.000_ ;\-#,##0.000\ "/>
  </numFmts>
  <fonts count="27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106">
    <xf numFmtId="0" fontId="0" fillId="0" borderId="0" xfId="0"/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165" fontId="3" fillId="0" borderId="1" xfId="2" applyNumberFormat="1" applyFont="1" applyBorder="1" applyAlignment="1">
      <alignment horizontal="center" vertical="center" wrapText="1"/>
    </xf>
    <xf numFmtId="166" fontId="3" fillId="0" borderId="1" xfId="2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16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6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7" fontId="3" fillId="0" borderId="1" xfId="2" applyNumberFormat="1" applyFont="1" applyBorder="1" applyAlignment="1">
      <alignment horizontal="center" vertical="center" wrapText="1"/>
    </xf>
    <xf numFmtId="168" fontId="3" fillId="0" borderId="1" xfId="2" applyNumberFormat="1" applyFont="1" applyBorder="1" applyAlignment="1">
      <alignment horizontal="center" vertical="center" wrapText="1"/>
    </xf>
    <xf numFmtId="166" fontId="20" fillId="0" borderId="1" xfId="2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wrapText="1"/>
    </xf>
    <xf numFmtId="0" fontId="18" fillId="0" borderId="1" xfId="3" applyNumberFormat="1" applyFont="1" applyBorder="1" applyAlignment="1">
      <alignment vertical="top" wrapText="1"/>
    </xf>
    <xf numFmtId="0" fontId="21" fillId="0" borderId="3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4" fontId="18" fillId="2" borderId="1" xfId="2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3" fillId="0" borderId="3" xfId="2" applyNumberFormat="1" applyFont="1" applyBorder="1" applyAlignment="1">
      <alignment horizontal="center" vertical="center" wrapText="1"/>
    </xf>
    <xf numFmtId="165" fontId="3" fillId="0" borderId="6" xfId="2" applyNumberFormat="1" applyFont="1" applyBorder="1" applyAlignment="1">
      <alignment horizontal="center" vertical="center" wrapText="1"/>
    </xf>
    <xf numFmtId="165" fontId="3" fillId="0" borderId="4" xfId="2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24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6" fillId="0" borderId="1" xfId="4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5">
    <cellStyle name="Звичайний 2" xfId="1"/>
    <cellStyle name="Обычный" xfId="0" builtinId="0"/>
    <cellStyle name="Обычный 2" xfId="3"/>
    <cellStyle name="Обычный 3" xfId="4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3"/>
  <sheetViews>
    <sheetView tabSelected="1" view="pageBreakPreview" topLeftCell="A181" zoomScale="85" zoomScaleNormal="85" zoomScaleSheetLayoutView="85" workbookViewId="0">
      <selection activeCell="F161" sqref="F161:H161"/>
    </sheetView>
  </sheetViews>
  <sheetFormatPr defaultColWidth="8.81640625" defaultRowHeight="13"/>
  <cols>
    <col min="1" max="1" width="5.54296875" style="2" customWidth="1"/>
    <col min="2" max="2" width="34" style="2"/>
    <col min="3" max="3" width="10.81640625" style="2" customWidth="1"/>
    <col min="4" max="4" width="9.453125" style="2" customWidth="1"/>
    <col min="5" max="5" width="11.1796875" style="2" customWidth="1"/>
    <col min="6" max="6" width="12.81640625" style="2" customWidth="1"/>
    <col min="7" max="7" width="9.1796875" style="2" customWidth="1"/>
    <col min="8" max="8" width="12.1796875" style="2" customWidth="1"/>
    <col min="9" max="10" width="9.453125" style="2" customWidth="1"/>
    <col min="11" max="11" width="9.1796875" style="2" customWidth="1"/>
    <col min="12" max="16384" width="8.81640625" style="2"/>
  </cols>
  <sheetData>
    <row r="1" spans="1:11">
      <c r="H1" s="100" t="s">
        <v>0</v>
      </c>
      <c r="I1" s="100"/>
      <c r="J1" s="100"/>
      <c r="K1" s="100"/>
    </row>
    <row r="2" spans="1:11" ht="29.5" customHeight="1">
      <c r="H2" s="100" t="s">
        <v>1</v>
      </c>
      <c r="I2" s="100"/>
      <c r="J2" s="100"/>
      <c r="K2" s="100"/>
    </row>
    <row r="3" spans="1:11" ht="17.5">
      <c r="A3" s="101" t="s">
        <v>182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1" ht="25" customHeight="1">
      <c r="A4" s="3" t="s">
        <v>2</v>
      </c>
      <c r="B4" s="3">
        <v>1100000</v>
      </c>
      <c r="C4" s="3"/>
      <c r="D4" s="99" t="s">
        <v>58</v>
      </c>
      <c r="E4" s="99"/>
      <c r="F4" s="99"/>
      <c r="G4" s="99"/>
      <c r="H4" s="99"/>
      <c r="I4" s="99"/>
      <c r="J4" s="99"/>
      <c r="K4" s="99"/>
    </row>
    <row r="5" spans="1:11" ht="18" customHeight="1">
      <c r="A5" s="4"/>
      <c r="B5" s="4" t="s">
        <v>3</v>
      </c>
      <c r="C5" s="4"/>
      <c r="D5" s="102" t="s">
        <v>4</v>
      </c>
      <c r="E5" s="102"/>
      <c r="F5" s="102"/>
      <c r="G5" s="102"/>
      <c r="H5" s="102"/>
      <c r="I5" s="102"/>
      <c r="J5" s="102"/>
      <c r="K5" s="102"/>
    </row>
    <row r="6" spans="1:11" ht="24.5" customHeight="1">
      <c r="A6" s="3" t="s">
        <v>5</v>
      </c>
      <c r="B6" s="3">
        <v>1110000</v>
      </c>
      <c r="C6" s="3"/>
      <c r="D6" s="99" t="s">
        <v>58</v>
      </c>
      <c r="E6" s="99"/>
      <c r="F6" s="99"/>
      <c r="G6" s="99"/>
      <c r="H6" s="99"/>
      <c r="I6" s="99"/>
      <c r="J6" s="99"/>
      <c r="K6" s="99"/>
    </row>
    <row r="7" spans="1:11" ht="18" customHeight="1">
      <c r="B7" s="4" t="s">
        <v>3</v>
      </c>
      <c r="D7" s="102" t="s">
        <v>6</v>
      </c>
      <c r="E7" s="102"/>
      <c r="F7" s="102"/>
      <c r="G7" s="102"/>
      <c r="H7" s="102"/>
      <c r="I7" s="102"/>
      <c r="J7" s="102"/>
      <c r="K7" s="102"/>
    </row>
    <row r="8" spans="1:11" s="3" customFormat="1" ht="39.5" customHeight="1">
      <c r="A8" s="3" t="s">
        <v>7</v>
      </c>
      <c r="B8" s="3">
        <v>1115012</v>
      </c>
      <c r="C8" s="34"/>
      <c r="D8" s="101" t="s">
        <v>66</v>
      </c>
      <c r="E8" s="101"/>
      <c r="F8" s="101"/>
      <c r="G8" s="101"/>
      <c r="H8" s="101"/>
      <c r="I8" s="101"/>
      <c r="J8" s="101"/>
      <c r="K8" s="101"/>
    </row>
    <row r="9" spans="1:11" s="4" customFormat="1" ht="18">
      <c r="A9" s="3"/>
      <c r="B9" s="4" t="s">
        <v>3</v>
      </c>
      <c r="C9" s="5" t="s">
        <v>8</v>
      </c>
    </row>
    <row r="10" spans="1:11" s="4" customFormat="1" ht="29" customHeight="1">
      <c r="A10" s="3" t="s">
        <v>9</v>
      </c>
      <c r="B10" s="3" t="s">
        <v>10</v>
      </c>
      <c r="C10" s="103" t="s">
        <v>67</v>
      </c>
      <c r="D10" s="103"/>
      <c r="E10" s="103"/>
      <c r="F10" s="103"/>
      <c r="G10" s="103"/>
      <c r="H10" s="103"/>
      <c r="I10" s="103"/>
      <c r="J10" s="103"/>
      <c r="K10" s="103"/>
    </row>
    <row r="11" spans="1:11" s="4" customFormat="1" ht="17" customHeight="1">
      <c r="A11" s="3" t="s">
        <v>11</v>
      </c>
      <c r="B11" s="104" t="s">
        <v>12</v>
      </c>
      <c r="C11" s="104"/>
      <c r="D11" s="104"/>
      <c r="E11" s="104"/>
      <c r="F11" s="104"/>
      <c r="G11" s="104"/>
      <c r="H11" s="104"/>
      <c r="I11" s="104"/>
      <c r="J11" s="104"/>
      <c r="K11" s="104"/>
    </row>
    <row r="12" spans="1:11" ht="18" customHeight="1">
      <c r="A12" s="73" t="s">
        <v>53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</row>
    <row r="13" spans="1:11" ht="17" customHeight="1">
      <c r="A13" s="75" t="s">
        <v>110</v>
      </c>
      <c r="B13" s="75" t="s">
        <v>111</v>
      </c>
      <c r="C13" s="68" t="s">
        <v>112</v>
      </c>
      <c r="D13" s="68"/>
      <c r="E13" s="68"/>
      <c r="F13" s="68" t="s">
        <v>113</v>
      </c>
      <c r="G13" s="68"/>
      <c r="H13" s="68"/>
      <c r="I13" s="68" t="s">
        <v>114</v>
      </c>
      <c r="J13" s="68"/>
      <c r="K13" s="68"/>
    </row>
    <row r="14" spans="1:11" ht="21">
      <c r="A14" s="75"/>
      <c r="B14" s="75"/>
      <c r="C14" s="6" t="s">
        <v>13</v>
      </c>
      <c r="D14" s="6" t="s">
        <v>14</v>
      </c>
      <c r="E14" s="6" t="s">
        <v>15</v>
      </c>
      <c r="F14" s="6" t="s">
        <v>13</v>
      </c>
      <c r="G14" s="6" t="s">
        <v>16</v>
      </c>
      <c r="H14" s="6" t="s">
        <v>15</v>
      </c>
      <c r="I14" s="6" t="s">
        <v>17</v>
      </c>
      <c r="J14" s="6" t="s">
        <v>18</v>
      </c>
      <c r="K14" s="6" t="s">
        <v>15</v>
      </c>
    </row>
    <row r="15" spans="1:11" s="7" customFormat="1" ht="10.5">
      <c r="A15" s="6"/>
      <c r="B15" s="6"/>
      <c r="C15" s="6" t="s">
        <v>19</v>
      </c>
      <c r="D15" s="6" t="s">
        <v>20</v>
      </c>
      <c r="E15" s="6" t="s">
        <v>21</v>
      </c>
      <c r="F15" s="6" t="s">
        <v>22</v>
      </c>
      <c r="G15" s="6" t="s">
        <v>23</v>
      </c>
      <c r="H15" s="6" t="s">
        <v>24</v>
      </c>
      <c r="I15" s="6" t="s">
        <v>25</v>
      </c>
      <c r="J15" s="6" t="s">
        <v>26</v>
      </c>
      <c r="K15" s="6" t="s">
        <v>27</v>
      </c>
    </row>
    <row r="16" spans="1:11" s="5" customFormat="1" ht="14">
      <c r="A16" s="8" t="s">
        <v>115</v>
      </c>
      <c r="B16" s="9" t="s">
        <v>47</v>
      </c>
      <c r="C16" s="8">
        <v>254</v>
      </c>
      <c r="D16" s="8"/>
      <c r="E16" s="8">
        <f>C16+D16</f>
        <v>254</v>
      </c>
      <c r="F16" s="8">
        <v>239.90199999999999</v>
      </c>
      <c r="G16" s="8"/>
      <c r="H16" s="8">
        <f>F16+G16</f>
        <v>239.90199999999999</v>
      </c>
      <c r="I16" s="8">
        <f>F16-C16</f>
        <v>-14.098000000000013</v>
      </c>
      <c r="J16" s="8"/>
      <c r="K16" s="8">
        <f>I16+J16</f>
        <v>-14.098000000000013</v>
      </c>
    </row>
    <row r="17" spans="1:11" ht="102.65" customHeight="1">
      <c r="A17" s="91" t="s">
        <v>185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</row>
    <row r="18" spans="1:11" ht="15.5">
      <c r="A18" s="10"/>
      <c r="B18" s="27" t="s">
        <v>116</v>
      </c>
      <c r="C18" s="8"/>
      <c r="D18" s="8"/>
      <c r="E18" s="8"/>
      <c r="F18" s="8"/>
      <c r="G18" s="8"/>
      <c r="H18" s="8"/>
      <c r="I18" s="8"/>
      <c r="J18" s="8"/>
      <c r="K18" s="8"/>
    </row>
    <row r="19" spans="1:11" ht="23">
      <c r="A19" s="35">
        <v>1</v>
      </c>
      <c r="B19" s="31" t="s">
        <v>68</v>
      </c>
      <c r="C19" s="23">
        <v>77.37</v>
      </c>
      <c r="D19" s="8"/>
      <c r="E19" s="8">
        <f t="shared" ref="E19:E26" si="0">C19+D19</f>
        <v>77.37</v>
      </c>
      <c r="F19" s="8">
        <v>55.1</v>
      </c>
      <c r="G19" s="8"/>
      <c r="H19" s="8">
        <f t="shared" ref="H19:H26" si="1">F19+G19</f>
        <v>55.1</v>
      </c>
      <c r="I19" s="8">
        <f t="shared" ref="I19:I26" si="2">F19-C19</f>
        <v>-22.270000000000003</v>
      </c>
      <c r="J19" s="8"/>
      <c r="K19" s="8">
        <f t="shared" ref="K19:K26" si="3">I19+J19</f>
        <v>-22.270000000000003</v>
      </c>
    </row>
    <row r="20" spans="1:11" ht="34.5">
      <c r="A20" s="35">
        <v>2</v>
      </c>
      <c r="B20" s="31" t="s">
        <v>69</v>
      </c>
      <c r="C20" s="23">
        <v>0</v>
      </c>
      <c r="D20" s="8"/>
      <c r="E20" s="8">
        <f t="shared" si="0"/>
        <v>0</v>
      </c>
      <c r="F20" s="8">
        <v>0</v>
      </c>
      <c r="G20" s="8"/>
      <c r="H20" s="8">
        <f t="shared" si="1"/>
        <v>0</v>
      </c>
      <c r="I20" s="8">
        <f t="shared" si="2"/>
        <v>0</v>
      </c>
      <c r="J20" s="8"/>
      <c r="K20" s="8">
        <f t="shared" si="3"/>
        <v>0</v>
      </c>
    </row>
    <row r="21" spans="1:11" ht="34.5">
      <c r="A21" s="35">
        <v>3</v>
      </c>
      <c r="B21" s="31" t="s">
        <v>70</v>
      </c>
      <c r="C21" s="23">
        <v>26.7</v>
      </c>
      <c r="D21" s="8"/>
      <c r="E21" s="8">
        <f t="shared" si="0"/>
        <v>26.7</v>
      </c>
      <c r="F21" s="8">
        <v>26.7</v>
      </c>
      <c r="G21" s="8"/>
      <c r="H21" s="8">
        <f t="shared" si="1"/>
        <v>26.7</v>
      </c>
      <c r="I21" s="8">
        <f t="shared" si="2"/>
        <v>0</v>
      </c>
      <c r="J21" s="8"/>
      <c r="K21" s="8">
        <f t="shared" si="3"/>
        <v>0</v>
      </c>
    </row>
    <row r="22" spans="1:11" ht="34.5">
      <c r="A22" s="35">
        <v>4</v>
      </c>
      <c r="B22" s="31" t="s">
        <v>71</v>
      </c>
      <c r="C22" s="23">
        <v>2.98</v>
      </c>
      <c r="D22" s="8"/>
      <c r="E22" s="8">
        <f t="shared" si="0"/>
        <v>2.98</v>
      </c>
      <c r="F22" s="8">
        <v>1.67</v>
      </c>
      <c r="G22" s="8"/>
      <c r="H22" s="8">
        <f t="shared" si="1"/>
        <v>1.67</v>
      </c>
      <c r="I22" s="8">
        <f t="shared" si="2"/>
        <v>-1.31</v>
      </c>
      <c r="J22" s="8"/>
      <c r="K22" s="8">
        <f t="shared" si="3"/>
        <v>-1.31</v>
      </c>
    </row>
    <row r="23" spans="1:11" ht="34.5">
      <c r="A23" s="35">
        <v>5</v>
      </c>
      <c r="B23" s="31" t="s">
        <v>72</v>
      </c>
      <c r="C23" s="23">
        <v>116</v>
      </c>
      <c r="D23" s="8"/>
      <c r="E23" s="8">
        <f t="shared" si="0"/>
        <v>116</v>
      </c>
      <c r="F23" s="8">
        <v>120</v>
      </c>
      <c r="G23" s="8"/>
      <c r="H23" s="8">
        <f t="shared" si="1"/>
        <v>120</v>
      </c>
      <c r="I23" s="8">
        <f t="shared" si="2"/>
        <v>4</v>
      </c>
      <c r="J23" s="8"/>
      <c r="K23" s="8">
        <f t="shared" si="3"/>
        <v>4</v>
      </c>
    </row>
    <row r="24" spans="1:11" ht="34.5">
      <c r="A24" s="35">
        <v>6</v>
      </c>
      <c r="B24" s="31" t="s">
        <v>73</v>
      </c>
      <c r="C24" s="23">
        <v>30.95</v>
      </c>
      <c r="D24" s="8"/>
      <c r="E24" s="8">
        <f t="shared" si="0"/>
        <v>30.95</v>
      </c>
      <c r="F24" s="8">
        <v>36.432000000000002</v>
      </c>
      <c r="G24" s="8"/>
      <c r="H24" s="8">
        <f t="shared" si="1"/>
        <v>36.432000000000002</v>
      </c>
      <c r="I24" s="8">
        <f t="shared" si="2"/>
        <v>5.4820000000000029</v>
      </c>
      <c r="J24" s="8"/>
      <c r="K24" s="8">
        <f t="shared" si="3"/>
        <v>5.4820000000000029</v>
      </c>
    </row>
    <row r="25" spans="1:11" ht="34.5">
      <c r="A25" s="35">
        <v>7</v>
      </c>
      <c r="B25" s="31" t="s">
        <v>74</v>
      </c>
      <c r="C25" s="23">
        <v>0</v>
      </c>
      <c r="D25" s="8"/>
      <c r="E25" s="8">
        <f t="shared" si="0"/>
        <v>0</v>
      </c>
      <c r="F25" s="8">
        <v>0</v>
      </c>
      <c r="G25" s="8"/>
      <c r="H25" s="8">
        <f t="shared" si="1"/>
        <v>0</v>
      </c>
      <c r="I25" s="8">
        <f t="shared" si="2"/>
        <v>0</v>
      </c>
      <c r="J25" s="8"/>
      <c r="K25" s="8">
        <f t="shared" si="3"/>
        <v>0</v>
      </c>
    </row>
    <row r="26" spans="1:11" ht="39.65" customHeight="1">
      <c r="A26" s="35">
        <v>8</v>
      </c>
      <c r="B26" s="31" t="s">
        <v>75</v>
      </c>
      <c r="C26" s="23">
        <v>0</v>
      </c>
      <c r="D26" s="8"/>
      <c r="E26" s="8">
        <f t="shared" si="0"/>
        <v>0</v>
      </c>
      <c r="F26" s="8">
        <v>0</v>
      </c>
      <c r="G26" s="8"/>
      <c r="H26" s="8">
        <f t="shared" si="1"/>
        <v>0</v>
      </c>
      <c r="I26" s="8">
        <f t="shared" si="2"/>
        <v>0</v>
      </c>
      <c r="J26" s="8"/>
      <c r="K26" s="8">
        <f t="shared" si="3"/>
        <v>0</v>
      </c>
    </row>
    <row r="28" spans="1:11" ht="21.65" customHeight="1">
      <c r="A28" s="73" t="s">
        <v>57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</row>
    <row r="30" spans="1:11" ht="34.5">
      <c r="A30" s="10" t="s">
        <v>117</v>
      </c>
      <c r="B30" s="10" t="s">
        <v>118</v>
      </c>
      <c r="C30" s="12" t="s">
        <v>28</v>
      </c>
      <c r="D30" s="12" t="s">
        <v>29</v>
      </c>
      <c r="E30" s="12" t="s">
        <v>30</v>
      </c>
    </row>
    <row r="31" spans="1:11" ht="14">
      <c r="A31" s="10" t="s">
        <v>115</v>
      </c>
      <c r="B31" s="10" t="s">
        <v>119</v>
      </c>
      <c r="C31" s="10" t="s">
        <v>120</v>
      </c>
      <c r="D31" s="10">
        <f>D33+D34</f>
        <v>0</v>
      </c>
      <c r="E31" s="10" t="s">
        <v>120</v>
      </c>
    </row>
    <row r="32" spans="1:11" ht="14">
      <c r="A32" s="10"/>
      <c r="B32" s="10" t="s">
        <v>121</v>
      </c>
      <c r="C32" s="10"/>
      <c r="D32" s="10"/>
      <c r="E32" s="10"/>
    </row>
    <row r="33" spans="1:11" ht="14">
      <c r="A33" s="10" t="s">
        <v>122</v>
      </c>
      <c r="B33" s="10" t="s">
        <v>123</v>
      </c>
      <c r="C33" s="10" t="s">
        <v>120</v>
      </c>
      <c r="D33" s="10"/>
      <c r="E33" s="10" t="s">
        <v>120</v>
      </c>
    </row>
    <row r="34" spans="1:11" ht="14">
      <c r="A34" s="10" t="s">
        <v>124</v>
      </c>
      <c r="B34" s="10" t="s">
        <v>125</v>
      </c>
      <c r="C34" s="10" t="s">
        <v>120</v>
      </c>
      <c r="D34" s="10"/>
      <c r="E34" s="10" t="s">
        <v>120</v>
      </c>
    </row>
    <row r="35" spans="1:11" ht="35.5" customHeight="1">
      <c r="A35" s="74" t="s">
        <v>60</v>
      </c>
      <c r="B35" s="75"/>
      <c r="C35" s="75"/>
      <c r="D35" s="75"/>
      <c r="E35" s="75"/>
    </row>
    <row r="36" spans="1:11" ht="14">
      <c r="A36" s="10" t="s">
        <v>126</v>
      </c>
      <c r="B36" s="10" t="s">
        <v>127</v>
      </c>
      <c r="C36" s="8">
        <f>C38+C41</f>
        <v>0</v>
      </c>
      <c r="D36" s="8">
        <f>D38+D41</f>
        <v>0</v>
      </c>
      <c r="E36" s="8">
        <f>SUM(E38:E41)</f>
        <v>0</v>
      </c>
    </row>
    <row r="37" spans="1:11" ht="14">
      <c r="A37" s="10"/>
      <c r="B37" s="10" t="s">
        <v>121</v>
      </c>
      <c r="C37" s="8"/>
      <c r="D37" s="8"/>
      <c r="E37" s="8"/>
    </row>
    <row r="38" spans="1:11" ht="14">
      <c r="A38" s="10" t="s">
        <v>128</v>
      </c>
      <c r="B38" s="10" t="s">
        <v>123</v>
      </c>
      <c r="C38" s="8"/>
      <c r="D38" s="8"/>
      <c r="E38" s="8">
        <f>D38-C38</f>
        <v>0</v>
      </c>
    </row>
    <row r="39" spans="1:11" ht="14">
      <c r="A39" s="10" t="s">
        <v>129</v>
      </c>
      <c r="B39" s="10" t="s">
        <v>130</v>
      </c>
      <c r="C39" s="8"/>
      <c r="D39" s="8"/>
      <c r="E39" s="8">
        <f>D39-C39</f>
        <v>0</v>
      </c>
    </row>
    <row r="40" spans="1:11" ht="14">
      <c r="A40" s="10" t="s">
        <v>131</v>
      </c>
      <c r="B40" s="10" t="s">
        <v>132</v>
      </c>
      <c r="C40" s="8"/>
      <c r="D40" s="8"/>
      <c r="E40" s="8">
        <f>D40-C40</f>
        <v>0</v>
      </c>
    </row>
    <row r="41" spans="1:11" ht="14">
      <c r="A41" s="10" t="s">
        <v>133</v>
      </c>
      <c r="B41" s="10" t="s">
        <v>134</v>
      </c>
      <c r="C41" s="8"/>
      <c r="D41" s="8"/>
      <c r="E41" s="8">
        <f>D41-C41</f>
        <v>0</v>
      </c>
    </row>
    <row r="42" spans="1:11" ht="23" customHeight="1">
      <c r="A42" s="74" t="s">
        <v>63</v>
      </c>
      <c r="B42" s="75"/>
      <c r="C42" s="75"/>
      <c r="D42" s="75"/>
      <c r="E42" s="75"/>
    </row>
    <row r="43" spans="1:11" ht="14">
      <c r="A43" s="10" t="s">
        <v>135</v>
      </c>
      <c r="B43" s="10" t="s">
        <v>136</v>
      </c>
      <c r="C43" s="10" t="s">
        <v>120</v>
      </c>
      <c r="D43" s="10">
        <f>D45+D46</f>
        <v>0</v>
      </c>
      <c r="E43" s="10" t="s">
        <v>120</v>
      </c>
    </row>
    <row r="44" spans="1:11" ht="14">
      <c r="A44" s="10"/>
      <c r="B44" s="10" t="s">
        <v>121</v>
      </c>
      <c r="C44" s="10"/>
      <c r="D44" s="10"/>
      <c r="E44" s="10"/>
    </row>
    <row r="45" spans="1:11" ht="14">
      <c r="A45" s="10" t="s">
        <v>137</v>
      </c>
      <c r="B45" s="10" t="s">
        <v>123</v>
      </c>
      <c r="C45" s="10" t="s">
        <v>120</v>
      </c>
      <c r="D45" s="10"/>
      <c r="E45" s="10" t="s">
        <v>120</v>
      </c>
    </row>
    <row r="46" spans="1:11" ht="14">
      <c r="A46" s="10" t="s">
        <v>138</v>
      </c>
      <c r="B46" s="10" t="s">
        <v>134</v>
      </c>
      <c r="C46" s="10" t="s">
        <v>120</v>
      </c>
      <c r="D46" s="10"/>
      <c r="E46" s="10" t="s">
        <v>120</v>
      </c>
    </row>
    <row r="48" spans="1:11" ht="16.25" customHeight="1">
      <c r="A48" s="73" t="s">
        <v>31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</row>
    <row r="50" spans="1:11" ht="32.25" customHeight="1">
      <c r="A50" s="75" t="s">
        <v>117</v>
      </c>
      <c r="B50" s="75" t="s">
        <v>118</v>
      </c>
      <c r="C50" s="75" t="s">
        <v>139</v>
      </c>
      <c r="D50" s="75"/>
      <c r="E50" s="75"/>
      <c r="F50" s="75" t="s">
        <v>140</v>
      </c>
      <c r="G50" s="75"/>
      <c r="H50" s="75"/>
      <c r="I50" s="75" t="s">
        <v>141</v>
      </c>
      <c r="J50" s="75"/>
      <c r="K50" s="75"/>
    </row>
    <row r="51" spans="1:11" ht="23" customHeight="1">
      <c r="A51" s="75"/>
      <c r="B51" s="75"/>
      <c r="C51" s="6" t="s">
        <v>44</v>
      </c>
      <c r="D51" s="6" t="s">
        <v>43</v>
      </c>
      <c r="E51" s="6" t="s">
        <v>15</v>
      </c>
      <c r="F51" s="6" t="s">
        <v>45</v>
      </c>
      <c r="G51" s="6" t="s">
        <v>43</v>
      </c>
      <c r="H51" s="6" t="s">
        <v>15</v>
      </c>
      <c r="I51" s="6" t="s">
        <v>45</v>
      </c>
      <c r="J51" s="6" t="s">
        <v>46</v>
      </c>
      <c r="K51" s="6" t="s">
        <v>15</v>
      </c>
    </row>
    <row r="52" spans="1:11" s="15" customFormat="1" ht="14">
      <c r="A52" s="14" t="s">
        <v>142</v>
      </c>
      <c r="B52" s="20" t="s">
        <v>143</v>
      </c>
      <c r="C52" s="85"/>
      <c r="D52" s="85"/>
      <c r="E52" s="85"/>
      <c r="F52" s="85"/>
      <c r="G52" s="85"/>
      <c r="H52" s="85"/>
      <c r="I52" s="85"/>
      <c r="J52" s="85"/>
      <c r="K52" s="85"/>
    </row>
    <row r="53" spans="1:11" s="15" customFormat="1" ht="26">
      <c r="A53" s="21"/>
      <c r="B53" s="22" t="s">
        <v>76</v>
      </c>
      <c r="C53" s="23">
        <v>16</v>
      </c>
      <c r="D53" s="8"/>
      <c r="E53" s="8">
        <f>C53+D53</f>
        <v>16</v>
      </c>
      <c r="F53" s="8">
        <v>18</v>
      </c>
      <c r="G53" s="8"/>
      <c r="H53" s="8">
        <f>F53+G53</f>
        <v>18</v>
      </c>
      <c r="I53" s="8">
        <f>F53-C53</f>
        <v>2</v>
      </c>
      <c r="J53" s="8"/>
      <c r="K53" s="8">
        <f>I53+J53</f>
        <v>2</v>
      </c>
    </row>
    <row r="54" spans="1:11" s="15" customFormat="1" ht="42" customHeight="1">
      <c r="A54" s="14"/>
      <c r="B54" s="24" t="s">
        <v>77</v>
      </c>
      <c r="C54" s="8">
        <v>0</v>
      </c>
      <c r="D54" s="8"/>
      <c r="E54" s="8">
        <f t="shared" ref="E54:E72" si="4">C54+D54</f>
        <v>0</v>
      </c>
      <c r="F54" s="8">
        <v>0</v>
      </c>
      <c r="G54" s="8"/>
      <c r="H54" s="8">
        <f t="shared" ref="H54:H72" si="5">F54+G54</f>
        <v>0</v>
      </c>
      <c r="I54" s="8">
        <f t="shared" ref="I54:I72" si="6">F54-C54</f>
        <v>0</v>
      </c>
      <c r="J54" s="8"/>
      <c r="K54" s="8">
        <f t="shared" ref="K54:K72" si="7">I54+J54</f>
        <v>0</v>
      </c>
    </row>
    <row r="55" spans="1:11" s="15" customFormat="1" ht="39">
      <c r="A55" s="14"/>
      <c r="B55" s="1" t="s">
        <v>78</v>
      </c>
      <c r="C55" s="8">
        <v>5</v>
      </c>
      <c r="D55" s="8"/>
      <c r="E55" s="8">
        <f t="shared" si="4"/>
        <v>5</v>
      </c>
      <c r="F55" s="8">
        <v>5</v>
      </c>
      <c r="G55" s="8"/>
      <c r="H55" s="8">
        <f t="shared" si="5"/>
        <v>5</v>
      </c>
      <c r="I55" s="8">
        <f t="shared" si="6"/>
        <v>0</v>
      </c>
      <c r="J55" s="8"/>
      <c r="K55" s="8">
        <f t="shared" si="7"/>
        <v>0</v>
      </c>
    </row>
    <row r="56" spans="1:11" s="15" customFormat="1" ht="39">
      <c r="A56" s="14"/>
      <c r="B56" s="1" t="s">
        <v>79</v>
      </c>
      <c r="C56" s="8">
        <v>3</v>
      </c>
      <c r="D56" s="8"/>
      <c r="E56" s="8">
        <f t="shared" si="4"/>
        <v>3</v>
      </c>
      <c r="F56" s="8">
        <v>3</v>
      </c>
      <c r="G56" s="8"/>
      <c r="H56" s="8">
        <f t="shared" si="5"/>
        <v>3</v>
      </c>
      <c r="I56" s="8">
        <f t="shared" si="6"/>
        <v>0</v>
      </c>
      <c r="J56" s="8"/>
      <c r="K56" s="8">
        <f t="shared" si="7"/>
        <v>0</v>
      </c>
    </row>
    <row r="57" spans="1:11" s="15" customFormat="1" ht="40.25" customHeight="1">
      <c r="A57" s="14"/>
      <c r="B57" s="1" t="s">
        <v>80</v>
      </c>
      <c r="C57" s="8">
        <v>8</v>
      </c>
      <c r="D57" s="8"/>
      <c r="E57" s="8">
        <f t="shared" si="4"/>
        <v>8</v>
      </c>
      <c r="F57" s="8">
        <v>7</v>
      </c>
      <c r="G57" s="8"/>
      <c r="H57" s="8">
        <f t="shared" si="5"/>
        <v>7</v>
      </c>
      <c r="I57" s="8">
        <f t="shared" si="6"/>
        <v>-1</v>
      </c>
      <c r="J57" s="8"/>
      <c r="K57" s="8">
        <f t="shared" si="7"/>
        <v>-1</v>
      </c>
    </row>
    <row r="58" spans="1:11" s="15" customFormat="1" ht="39">
      <c r="A58" s="14"/>
      <c r="B58" s="1" t="s">
        <v>81</v>
      </c>
      <c r="C58" s="8">
        <v>7</v>
      </c>
      <c r="D58" s="8"/>
      <c r="E58" s="8">
        <f t="shared" si="4"/>
        <v>7</v>
      </c>
      <c r="F58" s="8">
        <v>8</v>
      </c>
      <c r="G58" s="8"/>
      <c r="H58" s="8">
        <f t="shared" si="5"/>
        <v>8</v>
      </c>
      <c r="I58" s="8">
        <f t="shared" si="6"/>
        <v>1</v>
      </c>
      <c r="J58" s="8"/>
      <c r="K58" s="8">
        <f t="shared" si="7"/>
        <v>1</v>
      </c>
    </row>
    <row r="59" spans="1:11" s="15" customFormat="1" ht="39">
      <c r="A59" s="14"/>
      <c r="B59" s="1" t="s">
        <v>82</v>
      </c>
      <c r="C59" s="8">
        <v>0</v>
      </c>
      <c r="D59" s="8"/>
      <c r="E59" s="8">
        <f t="shared" si="4"/>
        <v>0</v>
      </c>
      <c r="F59" s="8">
        <v>0</v>
      </c>
      <c r="G59" s="8"/>
      <c r="H59" s="8">
        <f t="shared" si="5"/>
        <v>0</v>
      </c>
      <c r="I59" s="8">
        <f t="shared" si="6"/>
        <v>0</v>
      </c>
      <c r="J59" s="8"/>
      <c r="K59" s="8">
        <f t="shared" si="7"/>
        <v>0</v>
      </c>
    </row>
    <row r="60" spans="1:11" s="15" customFormat="1" ht="39">
      <c r="A60" s="14"/>
      <c r="B60" s="1" t="s">
        <v>83</v>
      </c>
      <c r="C60" s="8">
        <v>0</v>
      </c>
      <c r="D60" s="8"/>
      <c r="E60" s="8">
        <f t="shared" si="4"/>
        <v>0</v>
      </c>
      <c r="F60" s="8">
        <v>0</v>
      </c>
      <c r="G60" s="8"/>
      <c r="H60" s="8">
        <f t="shared" si="5"/>
        <v>0</v>
      </c>
      <c r="I60" s="8">
        <f t="shared" si="6"/>
        <v>0</v>
      </c>
      <c r="J60" s="8"/>
      <c r="K60" s="8">
        <f t="shared" si="7"/>
        <v>0</v>
      </c>
    </row>
    <row r="61" spans="1:11" s="15" customFormat="1" ht="26">
      <c r="A61" s="14"/>
      <c r="B61" s="1" t="s">
        <v>175</v>
      </c>
      <c r="C61" s="8">
        <v>0</v>
      </c>
      <c r="D61" s="8"/>
      <c r="E61" s="8">
        <f t="shared" si="4"/>
        <v>0</v>
      </c>
      <c r="F61" s="8">
        <v>0</v>
      </c>
      <c r="G61" s="8"/>
      <c r="H61" s="8">
        <f t="shared" si="5"/>
        <v>0</v>
      </c>
      <c r="I61" s="8">
        <f t="shared" si="6"/>
        <v>0</v>
      </c>
      <c r="J61" s="8"/>
      <c r="K61" s="8">
        <f t="shared" si="7"/>
        <v>0</v>
      </c>
    </row>
    <row r="62" spans="1:11" s="15" customFormat="1" ht="56.5" customHeight="1">
      <c r="A62" s="93" t="s">
        <v>178</v>
      </c>
      <c r="B62" s="94"/>
      <c r="C62" s="94"/>
      <c r="D62" s="94"/>
      <c r="E62" s="94"/>
      <c r="F62" s="94"/>
      <c r="G62" s="94"/>
      <c r="H62" s="94"/>
      <c r="I62" s="94"/>
      <c r="J62" s="94"/>
      <c r="K62" s="95"/>
    </row>
    <row r="63" spans="1:11" s="15" customFormat="1" ht="14">
      <c r="A63" s="14" t="s">
        <v>144</v>
      </c>
      <c r="B63" s="14" t="s">
        <v>145</v>
      </c>
      <c r="C63" s="8"/>
      <c r="D63" s="8"/>
      <c r="E63" s="8"/>
      <c r="F63" s="8"/>
      <c r="G63" s="8"/>
      <c r="H63" s="8"/>
      <c r="I63" s="8"/>
      <c r="J63" s="8"/>
      <c r="K63" s="8"/>
    </row>
    <row r="64" spans="1:11" s="15" customFormat="1" ht="39">
      <c r="A64" s="14"/>
      <c r="B64" s="10" t="s">
        <v>84</v>
      </c>
      <c r="C64" s="8">
        <v>3648</v>
      </c>
      <c r="D64" s="8"/>
      <c r="E64" s="8">
        <f t="shared" si="4"/>
        <v>3648</v>
      </c>
      <c r="F64" s="8">
        <v>3696</v>
      </c>
      <c r="G64" s="8"/>
      <c r="H64" s="8">
        <f t="shared" si="5"/>
        <v>3696</v>
      </c>
      <c r="I64" s="8">
        <f t="shared" si="6"/>
        <v>48</v>
      </c>
      <c r="J64" s="8"/>
      <c r="K64" s="8">
        <f t="shared" si="7"/>
        <v>48</v>
      </c>
    </row>
    <row r="65" spans="1:11" s="15" customFormat="1" ht="52">
      <c r="A65" s="14"/>
      <c r="B65" s="10" t="s">
        <v>85</v>
      </c>
      <c r="C65" s="8">
        <v>0</v>
      </c>
      <c r="D65" s="8"/>
      <c r="E65" s="8">
        <f t="shared" si="4"/>
        <v>0</v>
      </c>
      <c r="F65" s="8">
        <v>0</v>
      </c>
      <c r="G65" s="8"/>
      <c r="H65" s="8">
        <f t="shared" si="5"/>
        <v>0</v>
      </c>
      <c r="I65" s="8">
        <f t="shared" si="6"/>
        <v>0</v>
      </c>
      <c r="J65" s="8"/>
      <c r="K65" s="8">
        <f t="shared" si="7"/>
        <v>0</v>
      </c>
    </row>
    <row r="66" spans="1:11" s="15" customFormat="1" ht="52">
      <c r="A66" s="14"/>
      <c r="B66" s="10" t="s">
        <v>86</v>
      </c>
      <c r="C66" s="8">
        <v>267</v>
      </c>
      <c r="D66" s="8"/>
      <c r="E66" s="8">
        <f t="shared" si="4"/>
        <v>267</v>
      </c>
      <c r="F66" s="8">
        <v>267</v>
      </c>
      <c r="G66" s="8"/>
      <c r="H66" s="8">
        <f t="shared" si="5"/>
        <v>267</v>
      </c>
      <c r="I66" s="8">
        <f t="shared" si="6"/>
        <v>0</v>
      </c>
      <c r="J66" s="8"/>
      <c r="K66" s="8">
        <f t="shared" si="7"/>
        <v>0</v>
      </c>
    </row>
    <row r="67" spans="1:11" s="15" customFormat="1" ht="39">
      <c r="A67" s="14"/>
      <c r="B67" s="10" t="s">
        <v>87</v>
      </c>
      <c r="C67" s="8">
        <v>7</v>
      </c>
      <c r="D67" s="8"/>
      <c r="E67" s="8">
        <f t="shared" si="4"/>
        <v>7</v>
      </c>
      <c r="F67" s="8">
        <v>10</v>
      </c>
      <c r="G67" s="8"/>
      <c r="H67" s="8">
        <f t="shared" si="5"/>
        <v>10</v>
      </c>
      <c r="I67" s="8">
        <f t="shared" si="6"/>
        <v>3</v>
      </c>
      <c r="J67" s="8"/>
      <c r="K67" s="8">
        <f t="shared" si="7"/>
        <v>3</v>
      </c>
    </row>
    <row r="68" spans="1:11" s="15" customFormat="1" ht="52">
      <c r="A68" s="14"/>
      <c r="B68" s="1" t="s">
        <v>88</v>
      </c>
      <c r="C68" s="8">
        <v>1010</v>
      </c>
      <c r="D68" s="8"/>
      <c r="E68" s="8">
        <f t="shared" si="4"/>
        <v>1010</v>
      </c>
      <c r="F68" s="8">
        <v>1010</v>
      </c>
      <c r="G68" s="8"/>
      <c r="H68" s="8">
        <f t="shared" si="5"/>
        <v>1010</v>
      </c>
      <c r="I68" s="8">
        <f t="shared" si="6"/>
        <v>0</v>
      </c>
      <c r="J68" s="8"/>
      <c r="K68" s="8">
        <f t="shared" si="7"/>
        <v>0</v>
      </c>
    </row>
    <row r="69" spans="1:11" s="15" customFormat="1" ht="39">
      <c r="A69" s="14"/>
      <c r="B69" s="1" t="s">
        <v>89</v>
      </c>
      <c r="C69" s="8">
        <v>62</v>
      </c>
      <c r="D69" s="8"/>
      <c r="E69" s="8">
        <f t="shared" si="4"/>
        <v>62</v>
      </c>
      <c r="F69" s="8">
        <v>70</v>
      </c>
      <c r="G69" s="8"/>
      <c r="H69" s="8">
        <f t="shared" si="5"/>
        <v>70</v>
      </c>
      <c r="I69" s="8">
        <f t="shared" si="6"/>
        <v>8</v>
      </c>
      <c r="J69" s="8"/>
      <c r="K69" s="8">
        <f t="shared" si="7"/>
        <v>8</v>
      </c>
    </row>
    <row r="70" spans="1:11" s="15" customFormat="1" ht="52">
      <c r="A70" s="14"/>
      <c r="B70" s="1" t="s">
        <v>90</v>
      </c>
      <c r="C70" s="8">
        <v>0</v>
      </c>
      <c r="D70" s="8"/>
      <c r="E70" s="8">
        <f t="shared" si="4"/>
        <v>0</v>
      </c>
      <c r="F70" s="8">
        <v>0</v>
      </c>
      <c r="G70" s="8"/>
      <c r="H70" s="8">
        <f t="shared" si="5"/>
        <v>0</v>
      </c>
      <c r="I70" s="8">
        <f t="shared" si="6"/>
        <v>0</v>
      </c>
      <c r="J70" s="8"/>
      <c r="K70" s="8">
        <f t="shared" si="7"/>
        <v>0</v>
      </c>
    </row>
    <row r="71" spans="1:11" s="15" customFormat="1" ht="39">
      <c r="A71" s="14"/>
      <c r="B71" s="1" t="s">
        <v>91</v>
      </c>
      <c r="C71" s="8">
        <v>0</v>
      </c>
      <c r="D71" s="8"/>
      <c r="E71" s="8">
        <f t="shared" si="4"/>
        <v>0</v>
      </c>
      <c r="F71" s="8">
        <v>0</v>
      </c>
      <c r="G71" s="8"/>
      <c r="H71" s="8">
        <f t="shared" si="5"/>
        <v>0</v>
      </c>
      <c r="I71" s="8">
        <f t="shared" si="6"/>
        <v>0</v>
      </c>
      <c r="J71" s="8"/>
      <c r="K71" s="8">
        <f t="shared" si="7"/>
        <v>0</v>
      </c>
    </row>
    <row r="72" spans="1:11" s="15" customFormat="1" ht="26">
      <c r="A72" s="14"/>
      <c r="B72" s="1" t="s">
        <v>176</v>
      </c>
      <c r="C72" s="8">
        <v>0</v>
      </c>
      <c r="D72" s="8"/>
      <c r="E72" s="8">
        <f t="shared" si="4"/>
        <v>0</v>
      </c>
      <c r="F72" s="8">
        <v>0</v>
      </c>
      <c r="G72" s="8"/>
      <c r="H72" s="8">
        <f t="shared" si="5"/>
        <v>0</v>
      </c>
      <c r="I72" s="8">
        <f t="shared" si="6"/>
        <v>0</v>
      </c>
      <c r="J72" s="8"/>
      <c r="K72" s="8">
        <f t="shared" si="7"/>
        <v>0</v>
      </c>
    </row>
    <row r="73" spans="1:11" ht="34" customHeight="1">
      <c r="A73" s="96" t="s">
        <v>186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</row>
    <row r="74" spans="1:11" s="15" customFormat="1" ht="14">
      <c r="A74" s="14" t="s">
        <v>146</v>
      </c>
      <c r="B74" s="14" t="s">
        <v>147</v>
      </c>
      <c r="C74" s="85"/>
      <c r="D74" s="85"/>
      <c r="E74" s="85"/>
      <c r="F74" s="85"/>
      <c r="G74" s="85"/>
      <c r="H74" s="85"/>
      <c r="I74" s="85"/>
      <c r="J74" s="85"/>
      <c r="K74" s="85"/>
    </row>
    <row r="75" spans="1:11" s="15" customFormat="1" ht="39">
      <c r="A75" s="14"/>
      <c r="B75" s="10" t="s">
        <v>92</v>
      </c>
      <c r="C75" s="8">
        <v>21.21</v>
      </c>
      <c r="D75" s="8"/>
      <c r="E75" s="8">
        <f t="shared" ref="E75:E82" si="8">C75+D75</f>
        <v>21.21</v>
      </c>
      <c r="F75" s="8">
        <v>14.91</v>
      </c>
      <c r="G75" s="8"/>
      <c r="H75" s="8">
        <f t="shared" ref="H75:H82" si="9">F75+G75</f>
        <v>14.91</v>
      </c>
      <c r="I75" s="8">
        <f t="shared" ref="I75:I82" si="10">F75-C75</f>
        <v>-6.3000000000000007</v>
      </c>
      <c r="J75" s="8"/>
      <c r="K75" s="8">
        <f t="shared" ref="K75:K82" si="11">I75+J75</f>
        <v>-6.3000000000000007</v>
      </c>
    </row>
    <row r="76" spans="1:11" s="15" customFormat="1" ht="58.25" customHeight="1">
      <c r="A76" s="14"/>
      <c r="B76" s="10" t="s">
        <v>93</v>
      </c>
      <c r="C76" s="13">
        <v>0</v>
      </c>
      <c r="D76" s="13"/>
      <c r="E76" s="13">
        <f t="shared" si="8"/>
        <v>0</v>
      </c>
      <c r="F76" s="13">
        <v>0</v>
      </c>
      <c r="G76" s="13"/>
      <c r="H76" s="13">
        <f t="shared" si="9"/>
        <v>0</v>
      </c>
      <c r="I76" s="13">
        <f t="shared" si="10"/>
        <v>0</v>
      </c>
      <c r="J76" s="13"/>
      <c r="K76" s="13">
        <f t="shared" si="11"/>
        <v>0</v>
      </c>
    </row>
    <row r="77" spans="1:11" s="15" customFormat="1" ht="52">
      <c r="A77" s="14"/>
      <c r="B77" s="10" t="s">
        <v>94</v>
      </c>
      <c r="C77" s="16">
        <v>100</v>
      </c>
      <c r="D77" s="16"/>
      <c r="E77" s="16">
        <f t="shared" si="8"/>
        <v>100</v>
      </c>
      <c r="F77" s="16">
        <v>100</v>
      </c>
      <c r="G77" s="16"/>
      <c r="H77" s="16">
        <f t="shared" si="9"/>
        <v>100</v>
      </c>
      <c r="I77" s="16">
        <f t="shared" si="10"/>
        <v>0</v>
      </c>
      <c r="J77" s="16"/>
      <c r="K77" s="16">
        <f t="shared" si="11"/>
        <v>0</v>
      </c>
    </row>
    <row r="78" spans="1:11" s="15" customFormat="1" ht="52">
      <c r="A78" s="14"/>
      <c r="B78" s="10" t="s">
        <v>95</v>
      </c>
      <c r="C78" s="8">
        <v>425.71</v>
      </c>
      <c r="D78" s="8"/>
      <c r="E78" s="8">
        <f t="shared" si="8"/>
        <v>425.71</v>
      </c>
      <c r="F78" s="8">
        <v>166.99</v>
      </c>
      <c r="G78" s="8"/>
      <c r="H78" s="8">
        <f t="shared" si="9"/>
        <v>166.99</v>
      </c>
      <c r="I78" s="8">
        <f t="shared" si="10"/>
        <v>-258.71999999999997</v>
      </c>
      <c r="J78" s="8"/>
      <c r="K78" s="8">
        <f t="shared" si="11"/>
        <v>-258.71999999999997</v>
      </c>
    </row>
    <row r="79" spans="1:11" s="15" customFormat="1" ht="53.5" customHeight="1">
      <c r="A79" s="14"/>
      <c r="B79" s="1" t="s">
        <v>96</v>
      </c>
      <c r="C79" s="8">
        <v>114.85</v>
      </c>
      <c r="D79" s="8"/>
      <c r="E79" s="8">
        <f t="shared" si="8"/>
        <v>114.85</v>
      </c>
      <c r="F79" s="8">
        <v>118.81</v>
      </c>
      <c r="G79" s="8"/>
      <c r="H79" s="8">
        <f t="shared" si="9"/>
        <v>118.81</v>
      </c>
      <c r="I79" s="8">
        <f t="shared" si="10"/>
        <v>3.960000000000008</v>
      </c>
      <c r="J79" s="8"/>
      <c r="K79" s="8">
        <f t="shared" si="11"/>
        <v>3.960000000000008</v>
      </c>
    </row>
    <row r="80" spans="1:11" s="15" customFormat="1" ht="52">
      <c r="A80" s="14"/>
      <c r="B80" s="1" t="s">
        <v>97</v>
      </c>
      <c r="C80" s="8">
        <v>499.19</v>
      </c>
      <c r="D80" s="8"/>
      <c r="E80" s="8">
        <f t="shared" si="8"/>
        <v>499.19</v>
      </c>
      <c r="F80" s="8">
        <v>520.5</v>
      </c>
      <c r="G80" s="8"/>
      <c r="H80" s="8">
        <f t="shared" si="9"/>
        <v>520.5</v>
      </c>
      <c r="I80" s="8">
        <f t="shared" si="10"/>
        <v>21.310000000000002</v>
      </c>
      <c r="J80" s="8"/>
      <c r="K80" s="8">
        <f t="shared" si="11"/>
        <v>21.310000000000002</v>
      </c>
    </row>
    <row r="81" spans="1:11" s="15" customFormat="1" ht="52">
      <c r="A81" s="14"/>
      <c r="B81" s="1" t="s">
        <v>98</v>
      </c>
      <c r="C81" s="13">
        <v>0</v>
      </c>
      <c r="D81" s="13"/>
      <c r="E81" s="13">
        <f t="shared" si="8"/>
        <v>0</v>
      </c>
      <c r="F81" s="13">
        <v>0</v>
      </c>
      <c r="G81" s="13"/>
      <c r="H81" s="13">
        <f t="shared" si="9"/>
        <v>0</v>
      </c>
      <c r="I81" s="13">
        <f t="shared" si="10"/>
        <v>0</v>
      </c>
      <c r="J81" s="13"/>
      <c r="K81" s="13">
        <f t="shared" si="11"/>
        <v>0</v>
      </c>
    </row>
    <row r="82" spans="1:11" ht="52">
      <c r="A82" s="10"/>
      <c r="B82" s="1" t="s">
        <v>99</v>
      </c>
      <c r="C82" s="13">
        <v>0</v>
      </c>
      <c r="D82" s="13"/>
      <c r="E82" s="13">
        <f t="shared" si="8"/>
        <v>0</v>
      </c>
      <c r="F82" s="13">
        <v>0</v>
      </c>
      <c r="G82" s="13"/>
      <c r="H82" s="13">
        <f t="shared" si="9"/>
        <v>0</v>
      </c>
      <c r="I82" s="13">
        <f t="shared" si="10"/>
        <v>0</v>
      </c>
      <c r="J82" s="13"/>
      <c r="K82" s="13">
        <f t="shared" si="11"/>
        <v>0</v>
      </c>
    </row>
    <row r="83" spans="1:11" ht="45.75" customHeight="1">
      <c r="A83" s="86" t="s">
        <v>173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</row>
    <row r="84" spans="1:11" ht="20" customHeight="1">
      <c r="A84" s="14">
        <v>4</v>
      </c>
      <c r="B84" s="25" t="s">
        <v>52</v>
      </c>
      <c r="C84" s="85"/>
      <c r="D84" s="85"/>
      <c r="E84" s="85"/>
      <c r="F84" s="85"/>
      <c r="G84" s="85"/>
      <c r="H84" s="85"/>
      <c r="I84" s="85"/>
      <c r="J84" s="85"/>
      <c r="K84" s="85"/>
    </row>
    <row r="85" spans="1:11" ht="42" customHeight="1">
      <c r="A85" s="21"/>
      <c r="B85" s="22" t="s">
        <v>61</v>
      </c>
      <c r="C85" s="43">
        <v>32.380000000000003</v>
      </c>
      <c r="D85" s="44"/>
      <c r="E85" s="44">
        <f t="shared" ref="E85:E97" si="12">C85+D85</f>
        <v>32.380000000000003</v>
      </c>
      <c r="F85" s="44">
        <v>108.1</v>
      </c>
      <c r="G85" s="44"/>
      <c r="H85" s="44">
        <f t="shared" ref="H85:H97" si="13">F85+G85</f>
        <v>108.1</v>
      </c>
      <c r="I85" s="8">
        <f t="shared" ref="I85:I97" si="14">F85-C85</f>
        <v>75.72</v>
      </c>
      <c r="J85" s="8"/>
      <c r="K85" s="8">
        <f>I85+J85</f>
        <v>75.72</v>
      </c>
    </row>
    <row r="86" spans="1:11" ht="56.5" customHeight="1">
      <c r="A86" s="21"/>
      <c r="B86" s="22" t="s">
        <v>62</v>
      </c>
      <c r="C86" s="44">
        <v>26.74</v>
      </c>
      <c r="D86" s="44"/>
      <c r="E86" s="44">
        <f t="shared" si="12"/>
        <v>26.74</v>
      </c>
      <c r="F86" s="44">
        <v>32</v>
      </c>
      <c r="G86" s="44"/>
      <c r="H86" s="44">
        <f t="shared" si="13"/>
        <v>32</v>
      </c>
      <c r="I86" s="8">
        <f t="shared" si="14"/>
        <v>5.2600000000000016</v>
      </c>
      <c r="J86" s="8"/>
      <c r="K86" s="8">
        <f>I86+J86</f>
        <v>5.2600000000000016</v>
      </c>
    </row>
    <row r="87" spans="1:11" ht="59" customHeight="1">
      <c r="A87" s="14"/>
      <c r="B87" s="26" t="s">
        <v>100</v>
      </c>
      <c r="C87" s="44">
        <v>0</v>
      </c>
      <c r="D87" s="44"/>
      <c r="E87" s="44">
        <f t="shared" si="12"/>
        <v>0</v>
      </c>
      <c r="F87" s="44">
        <v>0</v>
      </c>
      <c r="G87" s="44"/>
      <c r="H87" s="44">
        <f t="shared" si="13"/>
        <v>0</v>
      </c>
      <c r="I87" s="8">
        <f t="shared" si="14"/>
        <v>0</v>
      </c>
      <c r="J87" s="8"/>
      <c r="K87" s="8">
        <f>H87-E87</f>
        <v>0</v>
      </c>
    </row>
    <row r="88" spans="1:11" ht="54.65" customHeight="1">
      <c r="A88" s="14"/>
      <c r="B88" s="27" t="s">
        <v>101</v>
      </c>
      <c r="C88" s="43">
        <v>55.56</v>
      </c>
      <c r="D88" s="44"/>
      <c r="E88" s="44">
        <f t="shared" si="12"/>
        <v>55.56</v>
      </c>
      <c r="F88" s="44">
        <v>55.6</v>
      </c>
      <c r="G88" s="44"/>
      <c r="H88" s="44">
        <f t="shared" si="13"/>
        <v>55.6</v>
      </c>
      <c r="I88" s="8">
        <f t="shared" si="14"/>
        <v>3.9999999999999147E-2</v>
      </c>
      <c r="J88" s="8"/>
      <c r="K88" s="8">
        <f>I88+J88</f>
        <v>3.9999999999999147E-2</v>
      </c>
    </row>
    <row r="89" spans="1:11" ht="54" customHeight="1">
      <c r="A89" s="21"/>
      <c r="B89" s="22" t="s">
        <v>102</v>
      </c>
      <c r="C89" s="44">
        <v>4.08</v>
      </c>
      <c r="D89" s="44"/>
      <c r="E89" s="44">
        <f t="shared" si="12"/>
        <v>4.08</v>
      </c>
      <c r="F89" s="44">
        <v>4.0999999999999996</v>
      </c>
      <c r="G89" s="44"/>
      <c r="H89" s="44">
        <f t="shared" si="13"/>
        <v>4.0999999999999996</v>
      </c>
      <c r="I89" s="8">
        <f t="shared" si="14"/>
        <v>1.9999999999999574E-2</v>
      </c>
      <c r="J89" s="8"/>
      <c r="K89" s="8">
        <f>I89+J89</f>
        <v>1.9999999999999574E-2</v>
      </c>
    </row>
    <row r="90" spans="1:11" ht="54.65" customHeight="1">
      <c r="A90" s="21"/>
      <c r="B90" s="22" t="s">
        <v>103</v>
      </c>
      <c r="C90" s="44">
        <v>2</v>
      </c>
      <c r="D90" s="44"/>
      <c r="E90" s="44">
        <f t="shared" si="12"/>
        <v>2</v>
      </c>
      <c r="F90" s="44">
        <v>2</v>
      </c>
      <c r="G90" s="44"/>
      <c r="H90" s="44">
        <f t="shared" si="13"/>
        <v>2</v>
      </c>
      <c r="I90" s="8">
        <f t="shared" si="14"/>
        <v>0</v>
      </c>
      <c r="J90" s="8"/>
      <c r="K90" s="8">
        <f>H90-E90</f>
        <v>0</v>
      </c>
    </row>
    <row r="91" spans="1:11" ht="59" customHeight="1">
      <c r="A91" s="21"/>
      <c r="B91" s="22" t="s">
        <v>104</v>
      </c>
      <c r="C91" s="43">
        <v>114.29</v>
      </c>
      <c r="D91" s="44"/>
      <c r="E91" s="44">
        <f t="shared" si="12"/>
        <v>114.29</v>
      </c>
      <c r="F91" s="44">
        <v>100</v>
      </c>
      <c r="G91" s="44"/>
      <c r="H91" s="44">
        <f t="shared" si="13"/>
        <v>100</v>
      </c>
      <c r="I91" s="8">
        <f t="shared" si="14"/>
        <v>-14.290000000000006</v>
      </c>
      <c r="J91" s="8"/>
      <c r="K91" s="8">
        <f>I91+J91</f>
        <v>-14.290000000000006</v>
      </c>
    </row>
    <row r="92" spans="1:11" ht="59.5" customHeight="1">
      <c r="A92" s="21"/>
      <c r="B92" s="22" t="s">
        <v>105</v>
      </c>
      <c r="C92" s="44">
        <v>50</v>
      </c>
      <c r="D92" s="44"/>
      <c r="E92" s="44">
        <f t="shared" si="12"/>
        <v>50</v>
      </c>
      <c r="F92" s="44">
        <v>160</v>
      </c>
      <c r="G92" s="44"/>
      <c r="H92" s="44">
        <f t="shared" si="13"/>
        <v>160</v>
      </c>
      <c r="I92" s="8">
        <f t="shared" si="14"/>
        <v>110</v>
      </c>
      <c r="J92" s="8"/>
      <c r="K92" s="8">
        <f>I92+J92</f>
        <v>110</v>
      </c>
    </row>
    <row r="93" spans="1:11" ht="57" customHeight="1">
      <c r="A93" s="21"/>
      <c r="B93" s="22" t="s">
        <v>106</v>
      </c>
      <c r="C93" s="8">
        <v>15</v>
      </c>
      <c r="D93" s="8"/>
      <c r="E93" s="8">
        <f t="shared" si="12"/>
        <v>15</v>
      </c>
      <c r="F93" s="8">
        <v>48</v>
      </c>
      <c r="G93" s="8"/>
      <c r="H93" s="8">
        <f t="shared" si="13"/>
        <v>48</v>
      </c>
      <c r="I93" s="8">
        <f t="shared" si="14"/>
        <v>33</v>
      </c>
      <c r="J93" s="8"/>
      <c r="K93" s="8">
        <f>H93-E93</f>
        <v>33</v>
      </c>
    </row>
    <row r="94" spans="1:11" ht="72.75" customHeight="1">
      <c r="A94" s="21"/>
      <c r="B94" s="28" t="s">
        <v>107</v>
      </c>
      <c r="C94" s="43">
        <v>0</v>
      </c>
      <c r="D94" s="44"/>
      <c r="E94" s="44">
        <f t="shared" si="12"/>
        <v>0</v>
      </c>
      <c r="F94" s="44">
        <v>0</v>
      </c>
      <c r="G94" s="44"/>
      <c r="H94" s="44">
        <f t="shared" si="13"/>
        <v>0</v>
      </c>
      <c r="I94" s="8">
        <f t="shared" si="14"/>
        <v>0</v>
      </c>
      <c r="J94" s="8"/>
      <c r="K94" s="8">
        <f>I94+J94</f>
        <v>0</v>
      </c>
    </row>
    <row r="95" spans="1:11" ht="56" customHeight="1">
      <c r="A95" s="21"/>
      <c r="B95" s="22" t="s">
        <v>108</v>
      </c>
      <c r="C95" s="43">
        <v>0</v>
      </c>
      <c r="D95" s="44"/>
      <c r="E95" s="44">
        <f t="shared" si="12"/>
        <v>0</v>
      </c>
      <c r="F95" s="44">
        <v>0</v>
      </c>
      <c r="G95" s="44"/>
      <c r="H95" s="44">
        <f t="shared" si="13"/>
        <v>0</v>
      </c>
      <c r="I95" s="8">
        <f t="shared" si="14"/>
        <v>0</v>
      </c>
      <c r="J95" s="8"/>
      <c r="K95" s="8">
        <f>I95+J95</f>
        <v>0</v>
      </c>
    </row>
    <row r="96" spans="1:11" ht="55.25" customHeight="1">
      <c r="A96" s="21"/>
      <c r="B96" s="22" t="s">
        <v>109</v>
      </c>
      <c r="C96" s="23">
        <v>0</v>
      </c>
      <c r="D96" s="8"/>
      <c r="E96" s="8">
        <f t="shared" si="12"/>
        <v>0</v>
      </c>
      <c r="F96" s="8">
        <v>0</v>
      </c>
      <c r="G96" s="8"/>
      <c r="H96" s="8">
        <f t="shared" si="13"/>
        <v>0</v>
      </c>
      <c r="I96" s="8">
        <f t="shared" si="14"/>
        <v>0</v>
      </c>
      <c r="J96" s="8"/>
      <c r="K96" s="8">
        <f>H96-E96</f>
        <v>0</v>
      </c>
    </row>
    <row r="97" spans="1:11" ht="35.25" customHeight="1">
      <c r="A97" s="36"/>
      <c r="B97" s="38" t="s">
        <v>177</v>
      </c>
      <c r="C97" s="37">
        <v>0</v>
      </c>
      <c r="D97" s="8"/>
      <c r="E97" s="8">
        <f t="shared" si="12"/>
        <v>0</v>
      </c>
      <c r="F97" s="8">
        <v>0</v>
      </c>
      <c r="G97" s="8"/>
      <c r="H97" s="8">
        <f t="shared" si="13"/>
        <v>0</v>
      </c>
      <c r="I97" s="8">
        <f t="shared" si="14"/>
        <v>0</v>
      </c>
      <c r="J97" s="8"/>
      <c r="K97" s="48">
        <f>H97-E97</f>
        <v>0</v>
      </c>
    </row>
    <row r="98" spans="1:11" ht="61.5" customHeight="1">
      <c r="A98" s="86" t="s">
        <v>179</v>
      </c>
      <c r="B98" s="89"/>
      <c r="C98" s="75"/>
      <c r="D98" s="75"/>
      <c r="E98" s="75"/>
      <c r="F98" s="75"/>
      <c r="G98" s="75"/>
      <c r="H98" s="75"/>
      <c r="I98" s="75"/>
      <c r="J98" s="75"/>
      <c r="K98" s="75"/>
    </row>
    <row r="99" spans="1:11" ht="33" customHeight="1">
      <c r="A99" s="86" t="s">
        <v>54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</row>
    <row r="100" spans="1:11" ht="14.5" customHeight="1">
      <c r="A100" s="87" t="s">
        <v>49</v>
      </c>
      <c r="B100" s="87"/>
      <c r="C100" s="87"/>
      <c r="D100" s="87"/>
      <c r="E100" s="87"/>
      <c r="F100" s="87"/>
      <c r="G100" s="87"/>
      <c r="H100" s="87"/>
      <c r="I100" s="87"/>
      <c r="J100" s="87"/>
      <c r="K100" s="87"/>
    </row>
    <row r="101" spans="1:11" ht="13.25" customHeight="1">
      <c r="A101" s="67" t="s">
        <v>32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</row>
    <row r="102" spans="1:11">
      <c r="A102" s="87" t="s">
        <v>64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</row>
    <row r="103" spans="1:11" ht="17.5" customHeight="1">
      <c r="A103" s="88" t="s">
        <v>55</v>
      </c>
      <c r="B103" s="75"/>
      <c r="C103" s="75"/>
      <c r="D103" s="75"/>
      <c r="E103" s="75"/>
      <c r="F103" s="75"/>
      <c r="G103" s="75"/>
      <c r="H103" s="75"/>
      <c r="I103" s="75"/>
      <c r="J103" s="75"/>
      <c r="K103" s="75"/>
    </row>
    <row r="104" spans="1:11" ht="28.25" customHeight="1">
      <c r="A104" s="75" t="s">
        <v>117</v>
      </c>
      <c r="B104" s="75" t="s">
        <v>118</v>
      </c>
      <c r="C104" s="68" t="s">
        <v>148</v>
      </c>
      <c r="D104" s="68"/>
      <c r="E104" s="68"/>
      <c r="F104" s="68" t="s">
        <v>149</v>
      </c>
      <c r="G104" s="68"/>
      <c r="H104" s="68"/>
      <c r="I104" s="90" t="s">
        <v>33</v>
      </c>
      <c r="J104" s="68"/>
      <c r="K104" s="68"/>
    </row>
    <row r="105" spans="1:11" s="7" customFormat="1" ht="24" customHeight="1">
      <c r="A105" s="75"/>
      <c r="B105" s="75"/>
      <c r="C105" s="6" t="s">
        <v>13</v>
      </c>
      <c r="D105" s="6" t="s">
        <v>14</v>
      </c>
      <c r="E105" s="6" t="s">
        <v>15</v>
      </c>
      <c r="F105" s="6" t="s">
        <v>13</v>
      </c>
      <c r="G105" s="6" t="s">
        <v>14</v>
      </c>
      <c r="H105" s="6" t="s">
        <v>15</v>
      </c>
      <c r="I105" s="6" t="s">
        <v>13</v>
      </c>
      <c r="J105" s="6" t="s">
        <v>14</v>
      </c>
      <c r="K105" s="6" t="s">
        <v>15</v>
      </c>
    </row>
    <row r="106" spans="1:11" ht="14">
      <c r="A106" s="10"/>
      <c r="B106" s="10" t="s">
        <v>150</v>
      </c>
      <c r="C106" s="29">
        <v>317.99</v>
      </c>
      <c r="D106" s="29"/>
      <c r="E106" s="29">
        <f>C106+D106</f>
        <v>317.99</v>
      </c>
      <c r="F106" s="8">
        <v>239.90199999999999</v>
      </c>
      <c r="G106" s="29"/>
      <c r="H106" s="29">
        <f>F106+G106</f>
        <v>239.90199999999999</v>
      </c>
      <c r="I106" s="30">
        <f>F106/C106*100-100</f>
        <v>-24.556747067517847</v>
      </c>
      <c r="J106" s="30" t="s">
        <v>65</v>
      </c>
      <c r="K106" s="30">
        <f>H106/E106*100-100</f>
        <v>-24.556747067517847</v>
      </c>
    </row>
    <row r="107" spans="1:11" ht="29" customHeight="1">
      <c r="A107" s="65" t="s">
        <v>34</v>
      </c>
      <c r="B107" s="65"/>
      <c r="C107" s="65"/>
      <c r="D107" s="65"/>
      <c r="E107" s="65"/>
      <c r="F107" s="65"/>
      <c r="G107" s="65"/>
      <c r="H107" s="65"/>
      <c r="I107" s="65"/>
      <c r="J107" s="65"/>
      <c r="K107" s="65"/>
    </row>
    <row r="108" spans="1:11" ht="30.65" customHeight="1">
      <c r="A108" s="66" t="s">
        <v>190</v>
      </c>
      <c r="B108" s="66"/>
      <c r="C108" s="66"/>
      <c r="D108" s="66"/>
      <c r="E108" s="66"/>
      <c r="F108" s="66"/>
      <c r="G108" s="66"/>
      <c r="H108" s="66"/>
      <c r="I108" s="66"/>
      <c r="J108" s="66"/>
      <c r="K108" s="66"/>
    </row>
    <row r="109" spans="1:11" ht="14">
      <c r="A109" s="10"/>
      <c r="B109" s="10" t="s">
        <v>121</v>
      </c>
      <c r="C109" s="10"/>
      <c r="D109" s="10"/>
      <c r="E109" s="10"/>
      <c r="F109" s="17"/>
      <c r="G109" s="17"/>
      <c r="H109" s="17"/>
      <c r="I109" s="17"/>
      <c r="J109" s="17"/>
      <c r="K109" s="17"/>
    </row>
    <row r="110" spans="1:11" ht="23">
      <c r="A110" s="8">
        <v>1</v>
      </c>
      <c r="B110" s="31" t="s">
        <v>68</v>
      </c>
      <c r="C110" s="49">
        <v>76.97</v>
      </c>
      <c r="D110" s="30"/>
      <c r="E110" s="49">
        <f>C110+D110</f>
        <v>76.97</v>
      </c>
      <c r="F110" s="8">
        <v>55.1</v>
      </c>
      <c r="G110" s="29"/>
      <c r="H110" s="29">
        <f>F110+G110</f>
        <v>55.1</v>
      </c>
      <c r="I110" s="30">
        <f t="shared" ref="I110:I116" si="15">F110/C110*100-100</f>
        <v>-28.413667662725743</v>
      </c>
      <c r="J110" s="30"/>
      <c r="K110" s="30">
        <f t="shared" ref="K110:K116" si="16">H110/E110*100-100</f>
        <v>-28.413667662725743</v>
      </c>
    </row>
    <row r="111" spans="1:11" ht="34.5">
      <c r="A111" s="8">
        <v>2</v>
      </c>
      <c r="B111" s="31" t="s">
        <v>69</v>
      </c>
      <c r="C111" s="30">
        <v>0</v>
      </c>
      <c r="D111" s="30"/>
      <c r="E111" s="30">
        <f t="shared" ref="E111:E116" si="17">C111+D111</f>
        <v>0</v>
      </c>
      <c r="F111" s="8">
        <v>0</v>
      </c>
      <c r="G111" s="29"/>
      <c r="H111" s="29">
        <f t="shared" ref="H111:H116" si="18">F111+G111</f>
        <v>0</v>
      </c>
      <c r="I111" s="30">
        <v>0</v>
      </c>
      <c r="J111" s="30"/>
      <c r="K111" s="30">
        <v>0</v>
      </c>
    </row>
    <row r="112" spans="1:11" ht="34.5">
      <c r="A112" s="8">
        <v>3</v>
      </c>
      <c r="B112" s="31" t="s">
        <v>70</v>
      </c>
      <c r="C112" s="30">
        <v>27.6</v>
      </c>
      <c r="D112" s="30"/>
      <c r="E112" s="30">
        <f t="shared" si="17"/>
        <v>27.6</v>
      </c>
      <c r="F112" s="8">
        <v>26.7</v>
      </c>
      <c r="G112" s="29"/>
      <c r="H112" s="29">
        <f t="shared" si="18"/>
        <v>26.7</v>
      </c>
      <c r="I112" s="30">
        <f t="shared" si="15"/>
        <v>-3.2608695652173907</v>
      </c>
      <c r="J112" s="30"/>
      <c r="K112" s="30">
        <f t="shared" si="16"/>
        <v>-3.2608695652173907</v>
      </c>
    </row>
    <row r="113" spans="1:11" ht="34.5">
      <c r="A113" s="8">
        <v>4</v>
      </c>
      <c r="B113" s="31" t="s">
        <v>71</v>
      </c>
      <c r="C113" s="30">
        <v>8.52</v>
      </c>
      <c r="D113" s="30"/>
      <c r="E113" s="30">
        <f t="shared" si="17"/>
        <v>8.52</v>
      </c>
      <c r="F113" s="8">
        <v>1.67</v>
      </c>
      <c r="G113" s="29"/>
      <c r="H113" s="29">
        <f t="shared" si="18"/>
        <v>1.67</v>
      </c>
      <c r="I113" s="30">
        <f t="shared" si="15"/>
        <v>-80.399061032863841</v>
      </c>
      <c r="J113" s="30"/>
      <c r="K113" s="30">
        <f t="shared" si="16"/>
        <v>-80.399061032863841</v>
      </c>
    </row>
    <row r="114" spans="1:11" ht="34.5">
      <c r="A114" s="8">
        <v>5</v>
      </c>
      <c r="B114" s="31" t="s">
        <v>72</v>
      </c>
      <c r="C114" s="30">
        <v>67</v>
      </c>
      <c r="D114" s="30"/>
      <c r="E114" s="30">
        <f t="shared" si="17"/>
        <v>67</v>
      </c>
      <c r="F114" s="8">
        <v>120</v>
      </c>
      <c r="G114" s="29"/>
      <c r="H114" s="29">
        <f t="shared" si="18"/>
        <v>120</v>
      </c>
      <c r="I114" s="30">
        <f t="shared" si="15"/>
        <v>79.104477611940297</v>
      </c>
      <c r="J114" s="30"/>
      <c r="K114" s="30">
        <f t="shared" si="16"/>
        <v>79.104477611940297</v>
      </c>
    </row>
    <row r="115" spans="1:11" ht="34.5">
      <c r="A115" s="8">
        <v>6</v>
      </c>
      <c r="B115" s="31" t="s">
        <v>73</v>
      </c>
      <c r="C115" s="49">
        <v>7.14</v>
      </c>
      <c r="D115" s="30"/>
      <c r="E115" s="49">
        <f t="shared" si="17"/>
        <v>7.14</v>
      </c>
      <c r="F115" s="8">
        <v>36.432000000000002</v>
      </c>
      <c r="G115" s="29"/>
      <c r="H115" s="29">
        <f t="shared" si="18"/>
        <v>36.432000000000002</v>
      </c>
      <c r="I115" s="30">
        <f t="shared" si="15"/>
        <v>410.2521008403362</v>
      </c>
      <c r="J115" s="30"/>
      <c r="K115" s="30">
        <f t="shared" si="16"/>
        <v>410.2521008403362</v>
      </c>
    </row>
    <row r="116" spans="1:11" ht="34.5">
      <c r="A116" s="8">
        <v>7</v>
      </c>
      <c r="B116" s="31" t="s">
        <v>74</v>
      </c>
      <c r="C116" s="49">
        <v>59.77</v>
      </c>
      <c r="D116" s="30"/>
      <c r="E116" s="49">
        <f t="shared" si="17"/>
        <v>59.77</v>
      </c>
      <c r="F116" s="8">
        <v>0</v>
      </c>
      <c r="G116" s="29"/>
      <c r="H116" s="29">
        <f t="shared" si="18"/>
        <v>0</v>
      </c>
      <c r="I116" s="30">
        <f t="shared" si="15"/>
        <v>-100</v>
      </c>
      <c r="J116" s="30"/>
      <c r="K116" s="30">
        <f t="shared" si="16"/>
        <v>-100</v>
      </c>
    </row>
    <row r="117" spans="1:11" ht="43.25" customHeight="1">
      <c r="A117" s="8">
        <v>8</v>
      </c>
      <c r="B117" s="31" t="s">
        <v>75</v>
      </c>
      <c r="C117" s="49">
        <v>69.462000000000003</v>
      </c>
      <c r="D117" s="30"/>
      <c r="E117" s="49">
        <f>C117+D117</f>
        <v>69.462000000000003</v>
      </c>
      <c r="F117" s="8">
        <v>0</v>
      </c>
      <c r="G117" s="29"/>
      <c r="H117" s="29">
        <f>F117+G117</f>
        <v>0</v>
      </c>
      <c r="I117" s="30">
        <f>F117/C117*100-100</f>
        <v>-100</v>
      </c>
      <c r="J117" s="30"/>
      <c r="K117" s="30">
        <f>H117/E117*100-100</f>
        <v>-100</v>
      </c>
    </row>
    <row r="118" spans="1:11" ht="28.5" customHeight="1">
      <c r="A118" s="8"/>
      <c r="B118" s="31" t="s">
        <v>174</v>
      </c>
      <c r="C118" s="50">
        <v>1.528</v>
      </c>
      <c r="D118" s="30"/>
      <c r="E118" s="50">
        <f>C118+D118</f>
        <v>1.528</v>
      </c>
      <c r="F118" s="8">
        <v>0</v>
      </c>
      <c r="G118" s="29"/>
      <c r="H118" s="29">
        <f>F118+G118</f>
        <v>0</v>
      </c>
      <c r="I118" s="51" t="s">
        <v>65</v>
      </c>
      <c r="J118" s="30"/>
      <c r="K118" s="51" t="s">
        <v>65</v>
      </c>
    </row>
    <row r="119" spans="1:11" ht="30.65" customHeight="1">
      <c r="A119" s="67" t="s">
        <v>36</v>
      </c>
      <c r="B119" s="68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1" ht="27" customHeight="1">
      <c r="A120" s="69" t="s">
        <v>187</v>
      </c>
      <c r="B120" s="69"/>
      <c r="C120" s="69"/>
      <c r="D120" s="69"/>
      <c r="E120" s="69"/>
      <c r="F120" s="69"/>
      <c r="G120" s="69"/>
      <c r="H120" s="69"/>
      <c r="I120" s="69"/>
      <c r="J120" s="69"/>
      <c r="K120" s="69"/>
    </row>
    <row r="121" spans="1:11" s="15" customFormat="1" ht="14">
      <c r="A121" s="52" t="s">
        <v>188</v>
      </c>
      <c r="B121" s="20" t="s">
        <v>143</v>
      </c>
      <c r="C121" s="79"/>
      <c r="D121" s="79"/>
      <c r="E121" s="80"/>
      <c r="F121" s="81"/>
      <c r="G121" s="79"/>
      <c r="H121" s="80"/>
      <c r="I121" s="82"/>
      <c r="J121" s="83"/>
      <c r="K121" s="84"/>
    </row>
    <row r="122" spans="1:11" s="15" customFormat="1" ht="26">
      <c r="A122" s="21"/>
      <c r="B122" s="22" t="s">
        <v>76</v>
      </c>
      <c r="C122" s="43">
        <v>37</v>
      </c>
      <c r="D122" s="44"/>
      <c r="E122" s="44">
        <f>C122+D122</f>
        <v>37</v>
      </c>
      <c r="F122" s="44">
        <v>18</v>
      </c>
      <c r="G122" s="44"/>
      <c r="H122" s="44">
        <f>F122+G122</f>
        <v>18</v>
      </c>
      <c r="I122" s="32">
        <f t="shared" ref="I122:I138" si="19">F122/C122*100-100</f>
        <v>-51.351351351351347</v>
      </c>
      <c r="J122" s="32"/>
      <c r="K122" s="32">
        <f t="shared" ref="K122:K138" si="20">H122/E122*100-100</f>
        <v>-51.351351351351347</v>
      </c>
    </row>
    <row r="123" spans="1:11" s="15" customFormat="1" ht="39">
      <c r="A123" s="14"/>
      <c r="B123" s="33" t="s">
        <v>77</v>
      </c>
      <c r="C123" s="43">
        <v>0</v>
      </c>
      <c r="D123" s="44"/>
      <c r="E123" s="44">
        <f t="shared" ref="E123:E135" si="21">C123+D123</f>
        <v>0</v>
      </c>
      <c r="F123" s="44">
        <v>0</v>
      </c>
      <c r="G123" s="44"/>
      <c r="H123" s="44">
        <f t="shared" ref="H123:H140" si="22">F123+G123</f>
        <v>0</v>
      </c>
      <c r="I123" s="32">
        <v>0</v>
      </c>
      <c r="J123" s="32"/>
      <c r="K123" s="32">
        <v>0</v>
      </c>
    </row>
    <row r="124" spans="1:11" s="15" customFormat="1" ht="39">
      <c r="A124" s="21"/>
      <c r="B124" s="1" t="s">
        <v>78</v>
      </c>
      <c r="C124" s="43">
        <v>9</v>
      </c>
      <c r="D124" s="44"/>
      <c r="E124" s="44">
        <f t="shared" si="21"/>
        <v>9</v>
      </c>
      <c r="F124" s="44">
        <v>5</v>
      </c>
      <c r="G124" s="44"/>
      <c r="H124" s="44">
        <f t="shared" si="22"/>
        <v>5</v>
      </c>
      <c r="I124" s="32">
        <f t="shared" si="19"/>
        <v>-44.444444444444443</v>
      </c>
      <c r="J124" s="32"/>
      <c r="K124" s="32">
        <f t="shared" si="20"/>
        <v>-44.444444444444443</v>
      </c>
    </row>
    <row r="125" spans="1:11" s="15" customFormat="1" ht="39">
      <c r="A125" s="21"/>
      <c r="B125" s="1" t="s">
        <v>79</v>
      </c>
      <c r="C125" s="43">
        <v>8</v>
      </c>
      <c r="D125" s="44"/>
      <c r="E125" s="44">
        <f t="shared" si="21"/>
        <v>8</v>
      </c>
      <c r="F125" s="44">
        <v>3</v>
      </c>
      <c r="G125" s="44"/>
      <c r="H125" s="44">
        <f t="shared" si="22"/>
        <v>3</v>
      </c>
      <c r="I125" s="32">
        <f t="shared" si="19"/>
        <v>-62.5</v>
      </c>
      <c r="J125" s="32"/>
      <c r="K125" s="32">
        <f t="shared" si="20"/>
        <v>-62.5</v>
      </c>
    </row>
    <row r="126" spans="1:11" s="15" customFormat="1" ht="42" customHeight="1">
      <c r="A126" s="21"/>
      <c r="B126" s="1" t="s">
        <v>80</v>
      </c>
      <c r="C126" s="43">
        <v>7</v>
      </c>
      <c r="D126" s="44"/>
      <c r="E126" s="44">
        <f t="shared" si="21"/>
        <v>7</v>
      </c>
      <c r="F126" s="44">
        <v>7</v>
      </c>
      <c r="G126" s="44"/>
      <c r="H126" s="44">
        <f t="shared" si="22"/>
        <v>7</v>
      </c>
      <c r="I126" s="32">
        <f t="shared" si="19"/>
        <v>0</v>
      </c>
      <c r="J126" s="32"/>
      <c r="K126" s="32">
        <f t="shared" si="20"/>
        <v>0</v>
      </c>
    </row>
    <row r="127" spans="1:11" s="15" customFormat="1" ht="39">
      <c r="A127" s="21"/>
      <c r="B127" s="1" t="s">
        <v>81</v>
      </c>
      <c r="C127" s="43">
        <v>2</v>
      </c>
      <c r="D127" s="44"/>
      <c r="E127" s="44">
        <f t="shared" si="21"/>
        <v>2</v>
      </c>
      <c r="F127" s="44">
        <v>8</v>
      </c>
      <c r="G127" s="44"/>
      <c r="H127" s="44">
        <f t="shared" si="22"/>
        <v>8</v>
      </c>
      <c r="I127" s="32">
        <f t="shared" si="19"/>
        <v>300</v>
      </c>
      <c r="J127" s="32"/>
      <c r="K127" s="32">
        <f t="shared" si="20"/>
        <v>300</v>
      </c>
    </row>
    <row r="128" spans="1:11" s="15" customFormat="1" ht="39">
      <c r="A128" s="21"/>
      <c r="B128" s="1" t="s">
        <v>82</v>
      </c>
      <c r="C128" s="43">
        <v>7</v>
      </c>
      <c r="D128" s="44"/>
      <c r="E128" s="44">
        <f t="shared" si="21"/>
        <v>7</v>
      </c>
      <c r="F128" s="44">
        <v>0</v>
      </c>
      <c r="G128" s="44"/>
      <c r="H128" s="44">
        <f t="shared" si="22"/>
        <v>0</v>
      </c>
      <c r="I128" s="32">
        <f t="shared" si="19"/>
        <v>-100</v>
      </c>
      <c r="J128" s="32"/>
      <c r="K128" s="32">
        <f t="shared" si="20"/>
        <v>-100</v>
      </c>
    </row>
    <row r="129" spans="1:11" s="15" customFormat="1" ht="39">
      <c r="A129" s="21"/>
      <c r="B129" s="1" t="s">
        <v>83</v>
      </c>
      <c r="C129" s="43">
        <v>6</v>
      </c>
      <c r="D129" s="44"/>
      <c r="E129" s="44">
        <f t="shared" si="21"/>
        <v>6</v>
      </c>
      <c r="F129" s="44">
        <v>0</v>
      </c>
      <c r="G129" s="44"/>
      <c r="H129" s="44">
        <f t="shared" si="22"/>
        <v>0</v>
      </c>
      <c r="I129" s="32">
        <f t="shared" si="19"/>
        <v>-100</v>
      </c>
      <c r="J129" s="32"/>
      <c r="K129" s="32">
        <f t="shared" si="20"/>
        <v>-100</v>
      </c>
    </row>
    <row r="130" spans="1:11" s="15" customFormat="1" ht="30" customHeight="1">
      <c r="A130" s="36"/>
      <c r="B130" s="53" t="s">
        <v>183</v>
      </c>
      <c r="C130" s="43">
        <v>1.528</v>
      </c>
      <c r="D130" s="44"/>
      <c r="E130" s="44">
        <f t="shared" si="21"/>
        <v>1.528</v>
      </c>
      <c r="F130" s="44">
        <v>0</v>
      </c>
      <c r="G130" s="44"/>
      <c r="H130" s="44">
        <f t="shared" si="22"/>
        <v>0</v>
      </c>
      <c r="I130" s="32">
        <f t="shared" si="19"/>
        <v>-100</v>
      </c>
      <c r="J130" s="32"/>
      <c r="K130" s="32">
        <f t="shared" si="20"/>
        <v>-100</v>
      </c>
    </row>
    <row r="131" spans="1:11" s="15" customFormat="1" ht="14">
      <c r="A131" s="14" t="s">
        <v>144</v>
      </c>
      <c r="B131" s="14" t="s">
        <v>145</v>
      </c>
      <c r="C131" s="39"/>
      <c r="D131" s="40"/>
      <c r="E131" s="40"/>
      <c r="F131" s="40"/>
      <c r="G131" s="40"/>
      <c r="H131" s="40"/>
      <c r="I131" s="32"/>
      <c r="J131" s="32"/>
      <c r="K131" s="32"/>
    </row>
    <row r="132" spans="1:11" s="15" customFormat="1" ht="39">
      <c r="A132" s="14"/>
      <c r="B132" s="10" t="s">
        <v>84</v>
      </c>
      <c r="C132" s="43">
        <v>5693</v>
      </c>
      <c r="D132" s="44"/>
      <c r="E132" s="44">
        <f t="shared" si="21"/>
        <v>5693</v>
      </c>
      <c r="F132" s="44">
        <v>3696</v>
      </c>
      <c r="G132" s="44"/>
      <c r="H132" s="44">
        <f t="shared" si="22"/>
        <v>3696</v>
      </c>
      <c r="I132" s="32">
        <f t="shared" si="19"/>
        <v>-35.07816616897945</v>
      </c>
      <c r="J132" s="32"/>
      <c r="K132" s="32">
        <f t="shared" si="20"/>
        <v>-35.07816616897945</v>
      </c>
    </row>
    <row r="133" spans="1:11" s="15" customFormat="1" ht="52">
      <c r="A133" s="14"/>
      <c r="B133" s="10" t="s">
        <v>85</v>
      </c>
      <c r="C133" s="43">
        <v>0</v>
      </c>
      <c r="D133" s="44"/>
      <c r="E133" s="44">
        <f t="shared" si="21"/>
        <v>0</v>
      </c>
      <c r="F133" s="44">
        <v>0</v>
      </c>
      <c r="G133" s="44"/>
      <c r="H133" s="44">
        <f t="shared" si="22"/>
        <v>0</v>
      </c>
      <c r="I133" s="32">
        <v>0</v>
      </c>
      <c r="J133" s="32"/>
      <c r="K133" s="32">
        <v>0</v>
      </c>
    </row>
    <row r="134" spans="1:11" s="15" customFormat="1" ht="52">
      <c r="A134" s="14"/>
      <c r="B134" s="10" t="s">
        <v>86</v>
      </c>
      <c r="C134" s="43">
        <v>297</v>
      </c>
      <c r="D134" s="44"/>
      <c r="E134" s="44">
        <f t="shared" si="21"/>
        <v>297</v>
      </c>
      <c r="F134" s="44">
        <v>267</v>
      </c>
      <c r="G134" s="44"/>
      <c r="H134" s="44">
        <f t="shared" si="22"/>
        <v>267</v>
      </c>
      <c r="I134" s="32">
        <f t="shared" si="19"/>
        <v>-10.101010101010104</v>
      </c>
      <c r="J134" s="32"/>
      <c r="K134" s="32">
        <f t="shared" si="20"/>
        <v>-10.101010101010104</v>
      </c>
    </row>
    <row r="135" spans="1:11" s="15" customFormat="1" ht="39">
      <c r="A135" s="14"/>
      <c r="B135" s="10" t="s">
        <v>87</v>
      </c>
      <c r="C135" s="43">
        <v>53</v>
      </c>
      <c r="D135" s="45"/>
      <c r="E135" s="44">
        <f t="shared" si="21"/>
        <v>53</v>
      </c>
      <c r="F135" s="44">
        <v>10</v>
      </c>
      <c r="G135" s="44"/>
      <c r="H135" s="44">
        <f t="shared" si="22"/>
        <v>10</v>
      </c>
      <c r="I135" s="32">
        <f t="shared" si="19"/>
        <v>-81.132075471698116</v>
      </c>
      <c r="J135" s="32"/>
      <c r="K135" s="32">
        <f t="shared" si="20"/>
        <v>-81.132075471698116</v>
      </c>
    </row>
    <row r="136" spans="1:11" ht="52">
      <c r="A136" s="14"/>
      <c r="B136" s="1" t="s">
        <v>88</v>
      </c>
      <c r="C136" s="43">
        <v>670</v>
      </c>
      <c r="D136" s="44"/>
      <c r="E136" s="44">
        <f>C136+D136</f>
        <v>670</v>
      </c>
      <c r="F136" s="44">
        <v>1010</v>
      </c>
      <c r="G136" s="44"/>
      <c r="H136" s="44">
        <f t="shared" si="22"/>
        <v>1010</v>
      </c>
      <c r="I136" s="13">
        <f t="shared" si="19"/>
        <v>50.74626865671641</v>
      </c>
      <c r="J136" s="13"/>
      <c r="K136" s="13">
        <f t="shared" si="20"/>
        <v>50.74626865671641</v>
      </c>
    </row>
    <row r="137" spans="1:11" ht="39" customHeight="1">
      <c r="A137" s="14"/>
      <c r="B137" s="1" t="s">
        <v>89</v>
      </c>
      <c r="C137" s="43">
        <v>25</v>
      </c>
      <c r="D137" s="44"/>
      <c r="E137" s="44">
        <f>C137+D137</f>
        <v>25</v>
      </c>
      <c r="F137" s="44">
        <v>70</v>
      </c>
      <c r="G137" s="44"/>
      <c r="H137" s="44">
        <f t="shared" si="22"/>
        <v>70</v>
      </c>
      <c r="I137" s="13">
        <f t="shared" si="19"/>
        <v>180</v>
      </c>
      <c r="J137" s="13"/>
      <c r="K137" s="13">
        <f t="shared" si="20"/>
        <v>180</v>
      </c>
    </row>
    <row r="138" spans="1:11" s="15" customFormat="1" ht="52">
      <c r="A138" s="14"/>
      <c r="B138" s="1" t="s">
        <v>90</v>
      </c>
      <c r="C138" s="43">
        <v>560</v>
      </c>
      <c r="D138" s="45"/>
      <c r="E138" s="44">
        <f>C138+D138</f>
        <v>560</v>
      </c>
      <c r="F138" s="44">
        <v>0</v>
      </c>
      <c r="G138" s="44"/>
      <c r="H138" s="44">
        <f t="shared" si="22"/>
        <v>0</v>
      </c>
      <c r="I138" s="13">
        <f t="shared" si="19"/>
        <v>-100</v>
      </c>
      <c r="J138" s="13"/>
      <c r="K138" s="13">
        <f t="shared" si="20"/>
        <v>-100</v>
      </c>
    </row>
    <row r="139" spans="1:11" s="15" customFormat="1" ht="39">
      <c r="A139" s="14"/>
      <c r="B139" s="1" t="s">
        <v>91</v>
      </c>
      <c r="C139" s="43">
        <v>61</v>
      </c>
      <c r="D139" s="45"/>
      <c r="E139" s="44">
        <f>C139+D139</f>
        <v>61</v>
      </c>
      <c r="F139" s="44">
        <v>0</v>
      </c>
      <c r="G139" s="44"/>
      <c r="H139" s="44">
        <f t="shared" si="22"/>
        <v>0</v>
      </c>
      <c r="I139" s="13">
        <f>F139/C139*100-100</f>
        <v>-100</v>
      </c>
      <c r="J139" s="13"/>
      <c r="K139" s="13">
        <f>H139/E139*100-100</f>
        <v>-100</v>
      </c>
    </row>
    <row r="140" spans="1:11" s="15" customFormat="1" ht="26">
      <c r="A140" s="14"/>
      <c r="B140" s="53" t="s">
        <v>184</v>
      </c>
      <c r="C140" s="43">
        <v>1.528</v>
      </c>
      <c r="D140" s="45"/>
      <c r="E140" s="44">
        <f>C140+D140</f>
        <v>1.528</v>
      </c>
      <c r="F140" s="44">
        <v>0</v>
      </c>
      <c r="G140" s="44"/>
      <c r="H140" s="44">
        <f t="shared" si="22"/>
        <v>0</v>
      </c>
      <c r="I140" s="13">
        <f>F140/C140*100-100</f>
        <v>-100</v>
      </c>
      <c r="J140" s="13"/>
      <c r="K140" s="13">
        <f>H140/E140*100-100</f>
        <v>-100</v>
      </c>
    </row>
    <row r="141" spans="1:11" s="15" customFormat="1" ht="14">
      <c r="A141" s="14" t="s">
        <v>146</v>
      </c>
      <c r="B141" s="14" t="s">
        <v>147</v>
      </c>
      <c r="C141" s="42"/>
      <c r="D141" s="41"/>
      <c r="E141" s="41"/>
      <c r="F141" s="41"/>
      <c r="G141" s="41"/>
      <c r="H141" s="41"/>
      <c r="I141" s="18"/>
      <c r="J141" s="13"/>
      <c r="K141" s="18"/>
    </row>
    <row r="142" spans="1:11" s="15" customFormat="1" ht="39">
      <c r="A142" s="14"/>
      <c r="B142" s="10" t="s">
        <v>92</v>
      </c>
      <c r="C142" s="43">
        <v>13.52</v>
      </c>
      <c r="D142" s="44"/>
      <c r="E142" s="44">
        <f t="shared" ref="E142:E149" si="23">C142+D142</f>
        <v>13.52</v>
      </c>
      <c r="F142" s="44">
        <v>14.91</v>
      </c>
      <c r="G142" s="44"/>
      <c r="H142" s="44">
        <f t="shared" ref="H142:H149" si="24">F142+G142</f>
        <v>14.91</v>
      </c>
      <c r="I142" s="13">
        <f t="shared" ref="I142:I149" si="25">F142/C142*100-100</f>
        <v>10.281065088757387</v>
      </c>
      <c r="J142" s="13"/>
      <c r="K142" s="13">
        <f t="shared" ref="K142:K149" si="26">H142/E142*100-100</f>
        <v>10.281065088757387</v>
      </c>
    </row>
    <row r="143" spans="1:11" s="15" customFormat="1" ht="52">
      <c r="A143" s="14"/>
      <c r="B143" s="10" t="s">
        <v>93</v>
      </c>
      <c r="C143" s="43">
        <v>0</v>
      </c>
      <c r="D143" s="44"/>
      <c r="E143" s="44">
        <f t="shared" si="23"/>
        <v>0</v>
      </c>
      <c r="F143" s="46">
        <v>0</v>
      </c>
      <c r="G143" s="46"/>
      <c r="H143" s="46">
        <f t="shared" si="24"/>
        <v>0</v>
      </c>
      <c r="I143" s="13">
        <v>0</v>
      </c>
      <c r="J143" s="13"/>
      <c r="K143" s="13">
        <v>0</v>
      </c>
    </row>
    <row r="144" spans="1:11" s="15" customFormat="1" ht="52">
      <c r="A144" s="14"/>
      <c r="B144" s="10" t="s">
        <v>94</v>
      </c>
      <c r="C144" s="43">
        <v>92.93</v>
      </c>
      <c r="D144" s="44"/>
      <c r="E144" s="44">
        <f t="shared" si="23"/>
        <v>92.93</v>
      </c>
      <c r="F144" s="47">
        <v>100</v>
      </c>
      <c r="G144" s="47"/>
      <c r="H144" s="44">
        <f t="shared" si="24"/>
        <v>100</v>
      </c>
      <c r="I144" s="13">
        <f t="shared" si="25"/>
        <v>7.6078768965888202</v>
      </c>
      <c r="J144" s="13"/>
      <c r="K144" s="13">
        <f t="shared" si="26"/>
        <v>7.6078768965888202</v>
      </c>
    </row>
    <row r="145" spans="1:11" s="15" customFormat="1" ht="52">
      <c r="A145" s="14"/>
      <c r="B145" s="10" t="s">
        <v>95</v>
      </c>
      <c r="C145" s="43">
        <v>160.75</v>
      </c>
      <c r="D145" s="44"/>
      <c r="E145" s="44">
        <f t="shared" si="23"/>
        <v>160.75</v>
      </c>
      <c r="F145" s="44">
        <v>166.99</v>
      </c>
      <c r="G145" s="44"/>
      <c r="H145" s="44">
        <f t="shared" si="24"/>
        <v>166.99</v>
      </c>
      <c r="I145" s="13">
        <f t="shared" si="25"/>
        <v>3.881804043545884</v>
      </c>
      <c r="J145" s="13"/>
      <c r="K145" s="13">
        <f t="shared" si="26"/>
        <v>3.881804043545884</v>
      </c>
    </row>
    <row r="146" spans="1:11" s="15" customFormat="1" ht="59" customHeight="1">
      <c r="A146" s="14"/>
      <c r="B146" s="1" t="s">
        <v>96</v>
      </c>
      <c r="C146" s="43">
        <v>100</v>
      </c>
      <c r="D146" s="44"/>
      <c r="E146" s="44">
        <f t="shared" si="23"/>
        <v>100</v>
      </c>
      <c r="F146" s="44">
        <v>118.81</v>
      </c>
      <c r="G146" s="44"/>
      <c r="H146" s="44">
        <f t="shared" si="24"/>
        <v>118.81</v>
      </c>
      <c r="I146" s="13">
        <f t="shared" si="25"/>
        <v>18.809999999999988</v>
      </c>
      <c r="J146" s="13"/>
      <c r="K146" s="13">
        <f t="shared" si="26"/>
        <v>18.809999999999988</v>
      </c>
    </row>
    <row r="147" spans="1:11" s="15" customFormat="1" ht="52">
      <c r="A147" s="14"/>
      <c r="B147" s="1" t="s">
        <v>97</v>
      </c>
      <c r="C147" s="43">
        <v>285.60000000000002</v>
      </c>
      <c r="D147" s="44"/>
      <c r="E147" s="44">
        <f t="shared" si="23"/>
        <v>285.60000000000002</v>
      </c>
      <c r="F147" s="44">
        <v>520.5</v>
      </c>
      <c r="G147" s="44"/>
      <c r="H147" s="44">
        <f t="shared" si="24"/>
        <v>520.5</v>
      </c>
      <c r="I147" s="13">
        <f t="shared" si="25"/>
        <v>82.247899159663859</v>
      </c>
      <c r="J147" s="13"/>
      <c r="K147" s="13">
        <f t="shared" si="26"/>
        <v>82.247899159663859</v>
      </c>
    </row>
    <row r="148" spans="1:11" s="15" customFormat="1" ht="52">
      <c r="A148" s="14"/>
      <c r="B148" s="1" t="s">
        <v>98</v>
      </c>
      <c r="C148" s="43">
        <v>106.7</v>
      </c>
      <c r="D148" s="44"/>
      <c r="E148" s="44">
        <f t="shared" si="23"/>
        <v>106.7</v>
      </c>
      <c r="F148" s="46">
        <v>0</v>
      </c>
      <c r="G148" s="46"/>
      <c r="H148" s="44">
        <f t="shared" si="24"/>
        <v>0</v>
      </c>
      <c r="I148" s="13">
        <f t="shared" si="25"/>
        <v>-100</v>
      </c>
      <c r="J148" s="13"/>
      <c r="K148" s="13">
        <f t="shared" si="26"/>
        <v>-100</v>
      </c>
    </row>
    <row r="149" spans="1:11" s="15" customFormat="1" ht="52">
      <c r="A149" s="10"/>
      <c r="B149" s="1" t="s">
        <v>99</v>
      </c>
      <c r="C149" s="43">
        <v>1138.7</v>
      </c>
      <c r="D149" s="44"/>
      <c r="E149" s="44">
        <f t="shared" si="23"/>
        <v>1138.7</v>
      </c>
      <c r="F149" s="46">
        <v>0</v>
      </c>
      <c r="G149" s="46"/>
      <c r="H149" s="44">
        <f t="shared" si="24"/>
        <v>0</v>
      </c>
      <c r="I149" s="13">
        <f t="shared" si="25"/>
        <v>-100</v>
      </c>
      <c r="J149" s="13"/>
      <c r="K149" s="13">
        <f t="shared" si="26"/>
        <v>-100</v>
      </c>
    </row>
    <row r="150" spans="1:11" s="15" customFormat="1" ht="14">
      <c r="A150" s="14">
        <v>4</v>
      </c>
      <c r="B150" s="25" t="s">
        <v>52</v>
      </c>
      <c r="C150" s="39"/>
      <c r="D150" s="40"/>
      <c r="E150" s="41"/>
      <c r="F150" s="41"/>
      <c r="G150" s="41"/>
      <c r="H150" s="41"/>
      <c r="I150" s="18"/>
      <c r="J150" s="13"/>
      <c r="K150" s="18"/>
    </row>
    <row r="151" spans="1:11" s="15" customFormat="1" ht="39">
      <c r="A151" s="21"/>
      <c r="B151" s="22" t="s">
        <v>61</v>
      </c>
      <c r="C151" s="43">
        <v>156.80000000000001</v>
      </c>
      <c r="D151" s="44"/>
      <c r="E151" s="44">
        <f t="shared" ref="E151:E163" si="27">C151+D151</f>
        <v>156.80000000000001</v>
      </c>
      <c r="F151" s="44">
        <v>108.1</v>
      </c>
      <c r="G151" s="44"/>
      <c r="H151" s="44">
        <f t="shared" ref="H151:H162" si="28">F151+G151</f>
        <v>108.1</v>
      </c>
      <c r="I151" s="13">
        <f t="shared" ref="I151:K159" si="29">F151/C151*100-100</f>
        <v>-31.05867346938777</v>
      </c>
      <c r="J151" s="13"/>
      <c r="K151" s="13">
        <f t="shared" ref="K151:K160" si="30">H151/E151*100-100</f>
        <v>-31.05867346938777</v>
      </c>
    </row>
    <row r="152" spans="1:11" s="15" customFormat="1" ht="52">
      <c r="A152" s="21"/>
      <c r="B152" s="22" t="s">
        <v>62</v>
      </c>
      <c r="C152" s="43">
        <v>143.69999999999999</v>
      </c>
      <c r="D152" s="44"/>
      <c r="E152" s="44">
        <f t="shared" si="27"/>
        <v>143.69999999999999</v>
      </c>
      <c r="F152" s="44">
        <v>32</v>
      </c>
      <c r="G152" s="44"/>
      <c r="H152" s="44">
        <f t="shared" si="28"/>
        <v>32</v>
      </c>
      <c r="I152" s="13">
        <f t="shared" si="29"/>
        <v>-77.731384829505913</v>
      </c>
      <c r="J152" s="13"/>
      <c r="K152" s="13">
        <f t="shared" si="30"/>
        <v>-77.731384829505913</v>
      </c>
    </row>
    <row r="153" spans="1:11" s="15" customFormat="1" ht="65">
      <c r="A153" s="14"/>
      <c r="B153" s="26" t="s">
        <v>100</v>
      </c>
      <c r="C153" s="43">
        <v>0</v>
      </c>
      <c r="D153" s="44"/>
      <c r="E153" s="44">
        <f t="shared" si="27"/>
        <v>0</v>
      </c>
      <c r="F153" s="44">
        <v>0</v>
      </c>
      <c r="G153" s="44"/>
      <c r="H153" s="44">
        <f t="shared" si="28"/>
        <v>0</v>
      </c>
      <c r="I153" s="13">
        <v>0</v>
      </c>
      <c r="J153" s="13"/>
      <c r="K153" s="13">
        <v>0</v>
      </c>
    </row>
    <row r="154" spans="1:11" s="15" customFormat="1" ht="52">
      <c r="A154" s="14"/>
      <c r="B154" s="27" t="s">
        <v>101</v>
      </c>
      <c r="C154" s="43">
        <v>150</v>
      </c>
      <c r="D154" s="44"/>
      <c r="E154" s="44">
        <f t="shared" si="27"/>
        <v>150</v>
      </c>
      <c r="F154" s="44">
        <v>55.6</v>
      </c>
      <c r="G154" s="44"/>
      <c r="H154" s="44">
        <f t="shared" si="28"/>
        <v>55.6</v>
      </c>
      <c r="I154" s="13">
        <f t="shared" si="29"/>
        <v>-62.93333333333333</v>
      </c>
      <c r="J154" s="13"/>
      <c r="K154" s="13">
        <f t="shared" si="30"/>
        <v>-62.93333333333333</v>
      </c>
    </row>
    <row r="155" spans="1:11" s="15" customFormat="1" ht="52">
      <c r="A155" s="21"/>
      <c r="B155" s="22" t="s">
        <v>102</v>
      </c>
      <c r="C155" s="43">
        <v>490</v>
      </c>
      <c r="D155" s="44"/>
      <c r="E155" s="44">
        <f t="shared" si="27"/>
        <v>490</v>
      </c>
      <c r="F155" s="44">
        <v>4.0999999999999996</v>
      </c>
      <c r="G155" s="44"/>
      <c r="H155" s="44">
        <f t="shared" si="28"/>
        <v>4.0999999999999996</v>
      </c>
      <c r="I155" s="13">
        <f t="shared" si="29"/>
        <v>-99.163265306122454</v>
      </c>
      <c r="J155" s="13"/>
      <c r="K155" s="13">
        <f t="shared" si="30"/>
        <v>-99.163265306122454</v>
      </c>
    </row>
    <row r="156" spans="1:11" s="15" customFormat="1" ht="52">
      <c r="A156" s="21"/>
      <c r="B156" s="22" t="s">
        <v>103</v>
      </c>
      <c r="C156" s="43">
        <v>49</v>
      </c>
      <c r="D156" s="44"/>
      <c r="E156" s="44">
        <f t="shared" si="27"/>
        <v>49</v>
      </c>
      <c r="F156" s="44">
        <v>2</v>
      </c>
      <c r="G156" s="44"/>
      <c r="H156" s="44">
        <f t="shared" si="28"/>
        <v>2</v>
      </c>
      <c r="I156" s="32">
        <f t="shared" si="29"/>
        <v>-95.91836734693878</v>
      </c>
      <c r="J156" s="32"/>
      <c r="K156" s="32">
        <f t="shared" si="30"/>
        <v>-95.91836734693878</v>
      </c>
    </row>
    <row r="157" spans="1:11" s="15" customFormat="1" ht="65">
      <c r="A157" s="21"/>
      <c r="B157" s="22" t="s">
        <v>104</v>
      </c>
      <c r="C157" s="43">
        <v>100</v>
      </c>
      <c r="D157" s="44"/>
      <c r="E157" s="44">
        <f t="shared" si="27"/>
        <v>100</v>
      </c>
      <c r="F157" s="44">
        <v>100</v>
      </c>
      <c r="G157" s="44"/>
      <c r="H157" s="44">
        <f t="shared" si="28"/>
        <v>100</v>
      </c>
      <c r="I157" s="32" t="s">
        <v>65</v>
      </c>
      <c r="J157" s="32"/>
      <c r="K157" s="32" t="s">
        <v>65</v>
      </c>
    </row>
    <row r="158" spans="1:11" s="15" customFormat="1" ht="52">
      <c r="A158" s="21"/>
      <c r="B158" s="22" t="s">
        <v>105</v>
      </c>
      <c r="C158" s="43">
        <v>200</v>
      </c>
      <c r="D158" s="44"/>
      <c r="E158" s="44">
        <f t="shared" si="27"/>
        <v>200</v>
      </c>
      <c r="F158" s="44">
        <v>160</v>
      </c>
      <c r="G158" s="44"/>
      <c r="H158" s="44">
        <f t="shared" si="28"/>
        <v>160</v>
      </c>
      <c r="I158" s="58">
        <f t="shared" si="29"/>
        <v>-20</v>
      </c>
      <c r="J158" s="58"/>
      <c r="K158" s="58">
        <f t="shared" si="29"/>
        <v>-20</v>
      </c>
    </row>
    <row r="159" spans="1:11" ht="52">
      <c r="A159" s="21"/>
      <c r="B159" s="22" t="s">
        <v>106</v>
      </c>
      <c r="C159" s="105">
        <v>30</v>
      </c>
      <c r="D159" s="56"/>
      <c r="E159" s="56">
        <f t="shared" si="27"/>
        <v>30</v>
      </c>
      <c r="F159" s="56">
        <v>48</v>
      </c>
      <c r="G159" s="56"/>
      <c r="H159" s="56">
        <f t="shared" si="28"/>
        <v>48</v>
      </c>
      <c r="I159" s="58">
        <f t="shared" si="29"/>
        <v>60</v>
      </c>
      <c r="J159" s="58"/>
      <c r="K159" s="58">
        <f t="shared" si="29"/>
        <v>60</v>
      </c>
    </row>
    <row r="160" spans="1:11" ht="65">
      <c r="A160" s="21"/>
      <c r="B160" s="28" t="s">
        <v>107</v>
      </c>
      <c r="C160" s="105">
        <v>233.3</v>
      </c>
      <c r="D160" s="56"/>
      <c r="E160" s="56">
        <f t="shared" si="27"/>
        <v>233.3</v>
      </c>
      <c r="F160" s="56">
        <v>0</v>
      </c>
      <c r="G160" s="56"/>
      <c r="H160" s="56">
        <f t="shared" si="28"/>
        <v>0</v>
      </c>
      <c r="I160" s="32">
        <f>F160/C160*100-100</f>
        <v>-100</v>
      </c>
      <c r="J160" s="32"/>
      <c r="K160" s="32">
        <f t="shared" si="30"/>
        <v>-100</v>
      </c>
    </row>
    <row r="161" spans="1:11" ht="52">
      <c r="A161" s="21"/>
      <c r="B161" s="22" t="s">
        <v>108</v>
      </c>
      <c r="C161" s="43">
        <v>66.7</v>
      </c>
      <c r="D161" s="44"/>
      <c r="E161" s="44">
        <f t="shared" si="27"/>
        <v>66.7</v>
      </c>
      <c r="F161" s="56">
        <v>0</v>
      </c>
      <c r="G161" s="56"/>
      <c r="H161" s="56">
        <f t="shared" si="28"/>
        <v>0</v>
      </c>
      <c r="I161" s="32">
        <f>F161/C161*100-100</f>
        <v>-100</v>
      </c>
      <c r="J161" s="32"/>
      <c r="K161" s="32">
        <f>H161/E161*100-100</f>
        <v>-100</v>
      </c>
    </row>
    <row r="162" spans="1:11" ht="52">
      <c r="A162" s="21"/>
      <c r="B162" s="22" t="s">
        <v>109</v>
      </c>
      <c r="C162" s="43">
        <v>2</v>
      </c>
      <c r="D162" s="44"/>
      <c r="E162" s="44">
        <f t="shared" si="27"/>
        <v>2</v>
      </c>
      <c r="F162" s="44">
        <v>0</v>
      </c>
      <c r="G162" s="44"/>
      <c r="H162" s="44">
        <f t="shared" si="28"/>
        <v>0</v>
      </c>
      <c r="I162" s="32">
        <f>F162/C162*100-100</f>
        <v>-100</v>
      </c>
      <c r="J162" s="32"/>
      <c r="K162" s="32">
        <f>H162/E162*100-100</f>
        <v>-100</v>
      </c>
    </row>
    <row r="163" spans="1:11" ht="26">
      <c r="A163" s="55"/>
      <c r="B163" s="54" t="s">
        <v>177</v>
      </c>
      <c r="C163" s="56">
        <v>100</v>
      </c>
      <c r="D163" s="56"/>
      <c r="E163" s="56">
        <f t="shared" si="27"/>
        <v>100</v>
      </c>
      <c r="F163" s="56" t="s">
        <v>65</v>
      </c>
      <c r="G163" s="56"/>
      <c r="H163" s="56" t="s">
        <v>65</v>
      </c>
      <c r="I163" s="57" t="s">
        <v>65</v>
      </c>
      <c r="J163" s="57"/>
      <c r="K163" s="57" t="s">
        <v>65</v>
      </c>
    </row>
    <row r="164" spans="1:11" ht="17.5" customHeight="1">
      <c r="A164" s="67" t="s">
        <v>35</v>
      </c>
      <c r="B164" s="71"/>
      <c r="C164" s="67"/>
      <c r="D164" s="67"/>
      <c r="E164" s="67"/>
      <c r="F164" s="67"/>
      <c r="G164" s="67"/>
      <c r="H164" s="67"/>
      <c r="I164" s="67"/>
      <c r="J164" s="67"/>
      <c r="K164" s="67"/>
    </row>
    <row r="165" spans="1:11" ht="33.65" customHeight="1">
      <c r="A165" s="98" t="s">
        <v>191</v>
      </c>
      <c r="B165" s="98"/>
      <c r="C165" s="98"/>
      <c r="D165" s="98"/>
      <c r="E165" s="98"/>
      <c r="F165" s="98"/>
      <c r="G165" s="98"/>
      <c r="H165" s="98"/>
      <c r="I165" s="98"/>
      <c r="J165" s="98"/>
      <c r="K165" s="98"/>
    </row>
    <row r="166" spans="1:11" ht="14" customHeight="1">
      <c r="A166" s="67" t="s">
        <v>32</v>
      </c>
      <c r="B166" s="72"/>
      <c r="C166" s="72"/>
      <c r="D166" s="72"/>
      <c r="E166" s="72"/>
      <c r="F166" s="72"/>
      <c r="G166" s="72"/>
      <c r="H166" s="72"/>
      <c r="I166" s="72"/>
      <c r="J166" s="72"/>
      <c r="K166" s="72"/>
    </row>
    <row r="167" spans="1:11" ht="13.25" customHeight="1">
      <c r="A167" s="60" t="s">
        <v>64</v>
      </c>
      <c r="B167" s="60"/>
      <c r="C167" s="60"/>
      <c r="D167" s="60"/>
      <c r="E167" s="60"/>
      <c r="F167" s="60"/>
      <c r="G167" s="60"/>
      <c r="H167" s="60"/>
      <c r="I167" s="60"/>
      <c r="J167" s="60"/>
      <c r="K167" s="60"/>
    </row>
    <row r="168" spans="1:11" ht="15" customHeight="1">
      <c r="A168" s="73" t="s">
        <v>48</v>
      </c>
      <c r="B168" s="70"/>
      <c r="C168" s="70"/>
      <c r="D168" s="70"/>
      <c r="E168" s="70"/>
      <c r="F168" s="70"/>
      <c r="G168" s="70"/>
      <c r="H168" s="70"/>
      <c r="I168" s="70"/>
      <c r="J168" s="70"/>
      <c r="K168" s="70"/>
    </row>
    <row r="169" spans="1:11" ht="69">
      <c r="A169" s="10" t="s">
        <v>151</v>
      </c>
      <c r="B169" s="10" t="s">
        <v>118</v>
      </c>
      <c r="C169" s="12" t="s">
        <v>37</v>
      </c>
      <c r="D169" s="12" t="s">
        <v>38</v>
      </c>
      <c r="E169" s="12" t="s">
        <v>39</v>
      </c>
      <c r="F169" s="12" t="s">
        <v>30</v>
      </c>
      <c r="G169" s="12" t="s">
        <v>40</v>
      </c>
      <c r="H169" s="12" t="s">
        <v>41</v>
      </c>
    </row>
    <row r="170" spans="1:11" ht="14">
      <c r="A170" s="10" t="s">
        <v>115</v>
      </c>
      <c r="B170" s="10" t="s">
        <v>126</v>
      </c>
      <c r="C170" s="10" t="s">
        <v>135</v>
      </c>
      <c r="D170" s="10" t="s">
        <v>152</v>
      </c>
      <c r="E170" s="10" t="s">
        <v>153</v>
      </c>
      <c r="F170" s="10" t="s">
        <v>154</v>
      </c>
      <c r="G170" s="10" t="s">
        <v>155</v>
      </c>
      <c r="H170" s="10" t="s">
        <v>156</v>
      </c>
    </row>
    <row r="171" spans="1:11" ht="14">
      <c r="A171" s="10" t="s">
        <v>157</v>
      </c>
      <c r="B171" s="10" t="s">
        <v>158</v>
      </c>
      <c r="C171" s="10" t="s">
        <v>120</v>
      </c>
      <c r="D171" s="10"/>
      <c r="E171" s="10"/>
      <c r="F171" s="10">
        <f>E171-D171</f>
        <v>0</v>
      </c>
      <c r="G171" s="10" t="s">
        <v>120</v>
      </c>
      <c r="H171" s="10" t="s">
        <v>120</v>
      </c>
    </row>
    <row r="172" spans="1:11" ht="14">
      <c r="A172" s="10"/>
      <c r="B172" s="10" t="s">
        <v>159</v>
      </c>
      <c r="C172" s="10" t="s">
        <v>120</v>
      </c>
      <c r="D172" s="10"/>
      <c r="E172" s="10"/>
      <c r="F172" s="10">
        <f>E172-D172</f>
        <v>0</v>
      </c>
      <c r="G172" s="10" t="s">
        <v>120</v>
      </c>
      <c r="H172" s="10" t="s">
        <v>120</v>
      </c>
    </row>
    <row r="173" spans="1:11" ht="28">
      <c r="A173" s="10"/>
      <c r="B173" s="10" t="s">
        <v>160</v>
      </c>
      <c r="C173" s="10" t="s">
        <v>120</v>
      </c>
      <c r="D173" s="10"/>
      <c r="E173" s="10"/>
      <c r="F173" s="10">
        <f>E173-D173</f>
        <v>0</v>
      </c>
      <c r="G173" s="10" t="s">
        <v>120</v>
      </c>
      <c r="H173" s="10" t="s">
        <v>120</v>
      </c>
    </row>
    <row r="174" spans="1:11" ht="14">
      <c r="A174" s="10"/>
      <c r="B174" s="10" t="s">
        <v>161</v>
      </c>
      <c r="C174" s="10" t="s">
        <v>120</v>
      </c>
      <c r="D174" s="10"/>
      <c r="E174" s="10"/>
      <c r="F174" s="10"/>
      <c r="G174" s="10" t="s">
        <v>120</v>
      </c>
      <c r="H174" s="10" t="s">
        <v>120</v>
      </c>
    </row>
    <row r="175" spans="1:11" ht="14">
      <c r="A175" s="10"/>
      <c r="B175" s="10" t="s">
        <v>162</v>
      </c>
      <c r="C175" s="10" t="s">
        <v>120</v>
      </c>
      <c r="D175" s="10"/>
      <c r="E175" s="10"/>
      <c r="F175" s="10"/>
      <c r="G175" s="10" t="s">
        <v>120</v>
      </c>
      <c r="H175" s="10" t="s">
        <v>120</v>
      </c>
    </row>
    <row r="176" spans="1:11">
      <c r="A176" s="74" t="s">
        <v>50</v>
      </c>
      <c r="B176" s="75"/>
      <c r="C176" s="75"/>
      <c r="D176" s="75"/>
      <c r="E176" s="75"/>
      <c r="F176" s="75"/>
      <c r="G176" s="75"/>
      <c r="H176" s="75"/>
    </row>
    <row r="177" spans="1:11" ht="14">
      <c r="A177" s="10" t="s">
        <v>126</v>
      </c>
      <c r="B177" s="10" t="s">
        <v>163</v>
      </c>
      <c r="C177" s="10" t="s">
        <v>120</v>
      </c>
      <c r="D177" s="10"/>
      <c r="E177" s="10"/>
      <c r="F177" s="10">
        <f>E177-D177</f>
        <v>0</v>
      </c>
      <c r="G177" s="10" t="s">
        <v>120</v>
      </c>
      <c r="H177" s="10" t="s">
        <v>120</v>
      </c>
    </row>
    <row r="178" spans="1:11">
      <c r="A178" s="74" t="s">
        <v>56</v>
      </c>
      <c r="B178" s="75"/>
      <c r="C178" s="75"/>
      <c r="D178" s="75"/>
      <c r="E178" s="75"/>
      <c r="F178" s="75"/>
      <c r="G178" s="75"/>
      <c r="H178" s="75"/>
    </row>
    <row r="179" spans="1:11">
      <c r="A179" s="75" t="s">
        <v>164</v>
      </c>
      <c r="B179" s="75"/>
      <c r="C179" s="75"/>
      <c r="D179" s="75"/>
      <c r="E179" s="75"/>
      <c r="F179" s="75"/>
      <c r="G179" s="75"/>
      <c r="H179" s="75"/>
    </row>
    <row r="180" spans="1:11" ht="14">
      <c r="A180" s="10" t="s">
        <v>128</v>
      </c>
      <c r="B180" s="10" t="s">
        <v>165</v>
      </c>
      <c r="C180" s="10"/>
      <c r="D180" s="10"/>
      <c r="E180" s="10"/>
      <c r="F180" s="10"/>
      <c r="G180" s="10"/>
      <c r="H180" s="10"/>
    </row>
    <row r="181" spans="1:11" ht="14">
      <c r="A181" s="10"/>
      <c r="B181" s="10" t="s">
        <v>166</v>
      </c>
      <c r="C181" s="10"/>
      <c r="D181" s="10"/>
      <c r="E181" s="10"/>
      <c r="F181" s="10">
        <f>E181-D181</f>
        <v>0</v>
      </c>
      <c r="G181" s="10"/>
      <c r="H181" s="10"/>
    </row>
    <row r="182" spans="1:11" ht="13.5" thickBot="1">
      <c r="A182" s="76" t="s">
        <v>167</v>
      </c>
      <c r="B182" s="77"/>
      <c r="C182" s="77"/>
      <c r="D182" s="77"/>
      <c r="E182" s="77"/>
      <c r="F182" s="77"/>
      <c r="G182" s="77"/>
      <c r="H182" s="78"/>
    </row>
    <row r="183" spans="1:11" ht="28">
      <c r="A183" s="10"/>
      <c r="B183" s="11" t="s">
        <v>51</v>
      </c>
      <c r="C183" s="10"/>
      <c r="D183" s="10"/>
      <c r="E183" s="10"/>
      <c r="F183" s="10">
        <f>E183-D183</f>
        <v>0</v>
      </c>
      <c r="G183" s="10"/>
      <c r="H183" s="10"/>
    </row>
    <row r="184" spans="1:11" ht="28">
      <c r="A184" s="10"/>
      <c r="B184" s="10" t="s">
        <v>168</v>
      </c>
      <c r="C184" s="10"/>
      <c r="D184" s="10"/>
      <c r="E184" s="10"/>
      <c r="F184" s="10"/>
      <c r="G184" s="10"/>
      <c r="H184" s="10"/>
    </row>
    <row r="185" spans="1:11" ht="28">
      <c r="A185" s="10" t="s">
        <v>129</v>
      </c>
      <c r="B185" s="10" t="s">
        <v>169</v>
      </c>
      <c r="C185" s="10" t="s">
        <v>120</v>
      </c>
      <c r="D185" s="10"/>
      <c r="E185" s="10"/>
      <c r="F185" s="10"/>
      <c r="G185" s="10" t="s">
        <v>120</v>
      </c>
      <c r="H185" s="10" t="s">
        <v>120</v>
      </c>
    </row>
    <row r="186" spans="1:11" ht="23" customHeight="1">
      <c r="A186" s="63" t="s">
        <v>170</v>
      </c>
      <c r="B186" s="63"/>
      <c r="C186" s="63"/>
      <c r="D186" s="63"/>
      <c r="E186" s="63"/>
      <c r="F186" s="63"/>
      <c r="G186" s="63"/>
      <c r="H186" s="63"/>
      <c r="I186" s="63"/>
      <c r="J186" s="63"/>
      <c r="K186" s="63"/>
    </row>
    <row r="187" spans="1:11" ht="18" customHeight="1">
      <c r="A187" s="63" t="s">
        <v>180</v>
      </c>
      <c r="B187" s="63"/>
      <c r="C187" s="63"/>
      <c r="D187" s="63"/>
      <c r="E187" s="63"/>
      <c r="F187" s="63"/>
      <c r="G187" s="63"/>
      <c r="H187" s="63"/>
      <c r="I187" s="63"/>
      <c r="J187" s="63"/>
      <c r="K187" s="63"/>
    </row>
    <row r="188" spans="1:11" ht="18" customHeight="1">
      <c r="A188" s="63" t="s">
        <v>42</v>
      </c>
      <c r="B188" s="70"/>
      <c r="C188" s="70"/>
      <c r="D188" s="70"/>
      <c r="E188" s="70"/>
      <c r="F188" s="70"/>
      <c r="G188" s="70"/>
      <c r="H188" s="70"/>
      <c r="I188" s="70"/>
      <c r="J188" s="70"/>
      <c r="K188" s="70"/>
    </row>
    <row r="189" spans="1:11" ht="25.25" customHeight="1">
      <c r="A189" s="59" t="s">
        <v>172</v>
      </c>
      <c r="B189" s="60"/>
      <c r="C189" s="60"/>
      <c r="D189" s="60"/>
      <c r="E189" s="60"/>
      <c r="F189" s="60"/>
      <c r="G189" s="60"/>
      <c r="H189" s="60"/>
      <c r="I189" s="60"/>
      <c r="J189" s="60"/>
      <c r="K189" s="60"/>
    </row>
    <row r="190" spans="1:11" ht="39.65" customHeight="1">
      <c r="A190" s="61" t="s">
        <v>181</v>
      </c>
      <c r="B190" s="61"/>
      <c r="C190" s="61"/>
      <c r="D190" s="61"/>
      <c r="E190" s="61"/>
      <c r="F190" s="61"/>
      <c r="G190" s="61"/>
      <c r="H190" s="61"/>
      <c r="I190" s="61"/>
      <c r="J190" s="61"/>
      <c r="K190" s="61"/>
    </row>
    <row r="191" spans="1:11" ht="24" customHeight="1">
      <c r="A191" s="62" t="s">
        <v>192</v>
      </c>
      <c r="B191" s="62"/>
      <c r="C191" s="62"/>
      <c r="D191" s="62"/>
      <c r="E191" s="62"/>
      <c r="F191" s="62"/>
      <c r="G191" s="62"/>
      <c r="H191" s="62"/>
      <c r="I191" s="62"/>
      <c r="J191" s="62"/>
      <c r="K191" s="62"/>
    </row>
    <row r="192" spans="1:11" ht="27" customHeight="1">
      <c r="A192" s="63" t="s">
        <v>171</v>
      </c>
      <c r="B192" s="63"/>
      <c r="C192" s="63"/>
      <c r="D192" s="63"/>
      <c r="E192" s="63"/>
      <c r="F192" s="63"/>
      <c r="G192" s="63"/>
      <c r="H192" s="63"/>
      <c r="I192" s="63"/>
      <c r="J192" s="63"/>
      <c r="K192" s="63"/>
    </row>
    <row r="193" spans="2:7" ht="19.25" customHeight="1">
      <c r="B193" s="19" t="s">
        <v>59</v>
      </c>
      <c r="C193" s="19"/>
      <c r="D193" s="19"/>
      <c r="E193" s="64" t="s">
        <v>189</v>
      </c>
      <c r="F193" s="64"/>
      <c r="G193" s="64"/>
    </row>
  </sheetData>
  <mergeCells count="73">
    <mergeCell ref="A165:K165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83:K83"/>
    <mergeCell ref="I50:K50"/>
    <mergeCell ref="A17:K17"/>
    <mergeCell ref="A28:K28"/>
    <mergeCell ref="A35:E35"/>
    <mergeCell ref="A42:E42"/>
    <mergeCell ref="A48:K48"/>
    <mergeCell ref="I52:K52"/>
    <mergeCell ref="A62:K62"/>
    <mergeCell ref="A73:K73"/>
    <mergeCell ref="A12:K12"/>
    <mergeCell ref="C74:E74"/>
    <mergeCell ref="F74:H74"/>
    <mergeCell ref="I74:K74"/>
    <mergeCell ref="A50:A51"/>
    <mergeCell ref="B50:B51"/>
    <mergeCell ref="C50:E50"/>
    <mergeCell ref="F50:H50"/>
    <mergeCell ref="C52:E52"/>
    <mergeCell ref="F52:H52"/>
    <mergeCell ref="F121:H121"/>
    <mergeCell ref="I121:K121"/>
    <mergeCell ref="F84:H84"/>
    <mergeCell ref="I84:K84"/>
    <mergeCell ref="A99:K99"/>
    <mergeCell ref="A104:A105"/>
    <mergeCell ref="B104:B105"/>
    <mergeCell ref="C104:E104"/>
    <mergeCell ref="F104:H104"/>
    <mergeCell ref="A100:K100"/>
    <mergeCell ref="A101:K101"/>
    <mergeCell ref="A102:K102"/>
    <mergeCell ref="A103:K103"/>
    <mergeCell ref="A98:K98"/>
    <mergeCell ref="I104:K104"/>
    <mergeCell ref="C84:E84"/>
    <mergeCell ref="A107:K107"/>
    <mergeCell ref="A108:K108"/>
    <mergeCell ref="A119:K119"/>
    <mergeCell ref="A120:K120"/>
    <mergeCell ref="A188:K188"/>
    <mergeCell ref="A164:K164"/>
    <mergeCell ref="A166:K166"/>
    <mergeCell ref="A167:K167"/>
    <mergeCell ref="A168:K168"/>
    <mergeCell ref="A176:H176"/>
    <mergeCell ref="A178:H178"/>
    <mergeCell ref="A179:H179"/>
    <mergeCell ref="A187:K187"/>
    <mergeCell ref="A186:K186"/>
    <mergeCell ref="A182:H182"/>
    <mergeCell ref="C121:E121"/>
    <mergeCell ref="A189:K189"/>
    <mergeCell ref="A190:K190"/>
    <mergeCell ref="A191:K191"/>
    <mergeCell ref="A192:K192"/>
    <mergeCell ref="E193:G193"/>
  </mergeCells>
  <phoneticPr fontId="15" type="noConversion"/>
  <pageMargins left="0.70866141732283472" right="0.70866141732283472" top="0.74803149606299213" bottom="0.31496062992125984" header="0.31496062992125984" footer="0.31496062992125984"/>
  <pageSetup paperSize="9" orientation="landscape" verticalDpi="0" r:id="rId1"/>
  <rowBreaks count="4" manualBreakCount="4">
    <brk id="21" max="10" man="1"/>
    <brk id="87" max="10" man="1"/>
    <brk id="103" max="16383" man="1"/>
    <brk id="1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2021-03-23T10:43:33Z</cp:lastPrinted>
  <dcterms:created xsi:type="dcterms:W3CDTF">2019-07-18T07:25:18Z</dcterms:created>
  <dcterms:modified xsi:type="dcterms:W3CDTF">2021-04-16T06:39:00Z</dcterms:modified>
</cp:coreProperties>
</file>