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3615" yWindow="-135" windowWidth="15570" windowHeight="9900" tabRatio="935"/>
  </bookViews>
  <sheets>
    <sheet name="4081" sheetId="28" r:id="rId1"/>
  </sheets>
  <calcPr calcId="144525"/>
</workbook>
</file>

<file path=xl/calcChain.xml><?xml version="1.0" encoding="utf-8"?>
<calcChain xmlns="http://schemas.openxmlformats.org/spreadsheetml/2006/main">
  <c r="J104" i="28" l="1"/>
  <c r="I103" i="28"/>
  <c r="J100" i="28"/>
  <c r="J99" i="28"/>
  <c r="J82" i="28"/>
  <c r="I81" i="28"/>
  <c r="I91" i="28"/>
  <c r="J92" i="28"/>
  <c r="J97" i="28"/>
  <c r="H99" i="28" l="1"/>
  <c r="E99" i="28"/>
  <c r="K99" i="28" l="1"/>
  <c r="H92" i="28"/>
  <c r="K92" i="28" s="1"/>
  <c r="E104" i="28"/>
  <c r="E103" i="28"/>
  <c r="E102" i="28"/>
  <c r="E100" i="28"/>
  <c r="E97" i="28"/>
  <c r="E96" i="28"/>
  <c r="E95" i="28"/>
  <c r="E94" i="28"/>
  <c r="E91" i="28"/>
  <c r="E90" i="28"/>
  <c r="E89" i="28"/>
  <c r="E88" i="28"/>
  <c r="E87" i="28"/>
  <c r="E86" i="28"/>
  <c r="H91" i="28" l="1"/>
  <c r="K91" i="28" s="1"/>
  <c r="H104" i="28" l="1"/>
  <c r="K104" i="28" s="1"/>
  <c r="H103" i="28"/>
  <c r="K103" i="28" s="1"/>
  <c r="H100" i="28"/>
  <c r="K100" i="28" s="1"/>
  <c r="I90" i="28"/>
  <c r="H97" i="28"/>
  <c r="K97" i="28" s="1"/>
  <c r="H96" i="28"/>
  <c r="I99" i="28" l="1"/>
  <c r="H80" i="28"/>
  <c r="K80" i="28" s="1"/>
  <c r="H81" i="28"/>
  <c r="I80" i="28"/>
  <c r="E80" i="28"/>
  <c r="E81" i="28"/>
  <c r="G76" i="28"/>
  <c r="F76" i="28"/>
  <c r="D76" i="28"/>
  <c r="C76" i="28"/>
  <c r="E65" i="28"/>
  <c r="H65" i="28"/>
  <c r="I65" i="28"/>
  <c r="J65" i="28"/>
  <c r="E66" i="28"/>
  <c r="H66" i="28"/>
  <c r="I66" i="28"/>
  <c r="J66" i="28"/>
  <c r="J61" i="28"/>
  <c r="I61" i="28"/>
  <c r="E61" i="28"/>
  <c r="I57" i="28"/>
  <c r="J57" i="28"/>
  <c r="I58" i="28"/>
  <c r="J58" i="28"/>
  <c r="H57" i="28"/>
  <c r="H58" i="28"/>
  <c r="E57" i="28"/>
  <c r="E58" i="28"/>
  <c r="J56" i="28"/>
  <c r="I56" i="28"/>
  <c r="H56" i="28"/>
  <c r="E56" i="28"/>
  <c r="I51" i="28"/>
  <c r="J51" i="28"/>
  <c r="I52" i="28"/>
  <c r="J52" i="28"/>
  <c r="H51" i="28"/>
  <c r="H52" i="28"/>
  <c r="E51" i="28"/>
  <c r="E52" i="28"/>
  <c r="J50" i="28"/>
  <c r="I50" i="28"/>
  <c r="H50" i="28"/>
  <c r="E50" i="28"/>
  <c r="K81" i="28" l="1"/>
  <c r="K57" i="28"/>
  <c r="K58" i="28"/>
  <c r="K52" i="28"/>
  <c r="K51" i="28"/>
  <c r="K56" i="28"/>
  <c r="K66" i="28"/>
  <c r="K65" i="28"/>
  <c r="K61" i="28"/>
  <c r="H61" i="28"/>
  <c r="K50" i="28"/>
  <c r="D24" i="28" l="1"/>
  <c r="I19" i="28"/>
  <c r="J19" i="28"/>
  <c r="I20" i="28"/>
  <c r="J20" i="28"/>
  <c r="H19" i="28"/>
  <c r="H20" i="28"/>
  <c r="E19" i="28"/>
  <c r="E20" i="28"/>
  <c r="G16" i="28"/>
  <c r="F16" i="28"/>
  <c r="D16" i="28"/>
  <c r="C16" i="28"/>
  <c r="K19" i="28" l="1"/>
  <c r="K20" i="28"/>
  <c r="I88" i="28"/>
  <c r="K94" i="28"/>
  <c r="H94" i="28"/>
  <c r="I94" i="28"/>
  <c r="H95" i="28"/>
  <c r="I95" i="28"/>
  <c r="H102" i="28"/>
  <c r="I102" i="28"/>
  <c r="H87" i="28"/>
  <c r="I87" i="28"/>
  <c r="H88" i="28"/>
  <c r="H89" i="28"/>
  <c r="K89" i="28" s="1"/>
  <c r="I89" i="28"/>
  <c r="H90" i="28"/>
  <c r="K90" i="28" s="1"/>
  <c r="I86" i="28"/>
  <c r="H86" i="28"/>
  <c r="H82" i="28"/>
  <c r="E82" i="28"/>
  <c r="J67" i="28"/>
  <c r="I67" i="28"/>
  <c r="H67" i="28"/>
  <c r="E67" i="28"/>
  <c r="J55" i="28"/>
  <c r="I55" i="28"/>
  <c r="C48" i="28"/>
  <c r="E48" i="28" s="1"/>
  <c r="E47" i="28"/>
  <c r="H47" i="28"/>
  <c r="I47" i="28"/>
  <c r="J47" i="28"/>
  <c r="H48" i="28"/>
  <c r="I48" i="28"/>
  <c r="J48" i="28"/>
  <c r="E49" i="28"/>
  <c r="H49" i="28"/>
  <c r="I49" i="28"/>
  <c r="J49" i="28"/>
  <c r="J46" i="28"/>
  <c r="I46" i="28"/>
  <c r="H46" i="28"/>
  <c r="E46" i="28"/>
  <c r="D36" i="28"/>
  <c r="D29" i="28"/>
  <c r="C29" i="28"/>
  <c r="J21" i="28"/>
  <c r="I21" i="28"/>
  <c r="H21" i="28"/>
  <c r="E21" i="28"/>
  <c r="J16" i="28"/>
  <c r="I16" i="28"/>
  <c r="K82" i="28" l="1"/>
  <c r="K47" i="28"/>
  <c r="K48" i="28"/>
  <c r="K86" i="28"/>
  <c r="K102" i="28"/>
  <c r="K21" i="28"/>
  <c r="K88" i="28"/>
  <c r="K67" i="28"/>
  <c r="K95" i="28"/>
  <c r="K87" i="28"/>
  <c r="K49" i="28"/>
  <c r="K46" i="28"/>
  <c r="H55" i="28" l="1"/>
  <c r="E55" i="28"/>
  <c r="K55" i="28" l="1"/>
  <c r="F124" i="28"/>
  <c r="F122" i="28"/>
  <c r="F118" i="28"/>
  <c r="F114" i="28"/>
  <c r="F113" i="28"/>
  <c r="F112" i="28"/>
  <c r="J76" i="28"/>
  <c r="I76" i="28"/>
  <c r="E76" i="28"/>
  <c r="J62" i="28"/>
  <c r="I62" i="28"/>
  <c r="H62" i="28"/>
  <c r="E62" i="28"/>
  <c r="E34" i="28"/>
  <c r="E33" i="28"/>
  <c r="E32" i="28"/>
  <c r="E31" i="28"/>
  <c r="H16" i="28"/>
  <c r="E16" i="28"/>
  <c r="K16" i="28" l="1"/>
  <c r="E29" i="28"/>
  <c r="K62" i="28"/>
  <c r="H76" i="28"/>
  <c r="K76" i="28" s="1"/>
</calcChain>
</file>

<file path=xl/sharedStrings.xml><?xml version="1.0" encoding="utf-8"?>
<sst xmlns="http://schemas.openxmlformats.org/spreadsheetml/2006/main" count="262" uniqueCount="169">
  <si>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</si>
  <si>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</si>
  <si>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</si>
  <si>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</si>
  <si>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</si>
  <si>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</si>
  <si>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</si>
  <si>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</si>
  <si>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</si>
  <si>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</si>
  <si>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</si>
  <si>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</si>
  <si>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</si>
  <si>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</si>
  <si>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</si>
  <si>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</si>
  <si>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</si>
  <si>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</si>
  <si>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</si>
  <si>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</si>
  <si>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</si>
  <si>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</si>
  <si>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</si>
  <si>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</si>
  <si>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</si>
  <si>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</si>
  <si>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</si>
  <si>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</si>
  <si>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</si>
  <si>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</si>
  <si>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</si>
  <si>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</si>
  <si>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</si>
  <si>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</si>
  <si>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</si>
  <si>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</si>
  <si>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</si>
  <si>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r>
      <rPr>
        <sz val="11"/>
        <rFont val="Times New Roman"/>
        <family val="1"/>
        <charset val="204"/>
      </rPr>
      <t>Видатки (надані кредити)</t>
    </r>
  </si>
  <si>
    <r>
      <rPr>
        <sz val="11"/>
        <rFont val="Times New Roman"/>
        <family val="1"/>
        <charset val="204"/>
      </rPr>
      <t>Код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</si>
  <si>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</si>
  <si>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</si>
  <si>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</si>
  <si>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</si>
  <si>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</si>
  <si>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</si>
  <si>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</si>
  <si>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</si>
  <si>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</si>
  <si>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</si>
  <si>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</si>
  <si>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</si>
  <si>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</si>
  <si>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</si>
  <si>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</si>
  <si>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</si>
  <si>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</si>
  <si>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</si>
  <si>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</si>
  <si>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</si>
  <si>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</si>
  <si>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</si>
  <si>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</si>
  <si>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</si>
  <si>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</si>
  <si>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</si>
  <si>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</si>
  <si>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</si>
  <si>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загальний фонд</t>
  </si>
  <si>
    <t>спеціальний фонд</t>
  </si>
  <si>
    <t>разом</t>
  </si>
  <si>
    <t>спеціальн ий фонд</t>
  </si>
  <si>
    <t>загальн ий фонд</t>
  </si>
  <si>
    <t>спеціаль ний фонд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</si>
  <si>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</si>
  <si>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</si>
  <si>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</si>
  <si>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</si>
  <si>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</si>
  <si>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</si>
  <si>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</si>
  <si>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</si>
  <si>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</si>
  <si>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</si>
  <si>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</si>
  <si>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</si>
  <si>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5.3. «Виконання результативних показників бюджетної програми за напрямками використання бюджетних коштів»     (тис.грн.)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</si>
  <si>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</si>
  <si>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</si>
  <si>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</si>
  <si>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</si>
  <si>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</si>
  <si>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</si>
  <si>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Напрям використання бюджетних коштів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</si>
  <si>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</si>
  <si>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</si>
  <si>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</si>
  <si>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</si>
  <si>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Аналіз бюджетної програми показав, що кошти  використані за призначенням та  спрямовані  на  досягнення  запланованих показників звітного періоду.</t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</si>
  <si>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</si>
  <si>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</si>
  <si>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</si>
  <si>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</si>
  <si>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</si>
  <si>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</si>
  <si>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Спеціальний фонд</t>
  </si>
  <si>
    <t>Загальн их фонд</t>
  </si>
  <si>
    <t>Загальних фонд</t>
  </si>
  <si>
    <t>Спеціаль ний фонд</t>
  </si>
  <si>
    <t>Видатки (надані кредити)</t>
  </si>
  <si>
    <t>5.5 «Виконання інвестиційних (проектів) програм»:  (тис.грн.)</t>
  </si>
  <si>
    <t>Фактичні результативні показники повністю відповідають напрямкам використання коштів по програмі.</t>
  </si>
  <si>
    <t xml:space="preserve">Пояснення щодо причин відхилення фактичних надходжень від планового показника - </t>
  </si>
  <si>
    <t>Напрям спрямування коштів (об’єкт)1</t>
  </si>
  <si>
    <t>якості</t>
  </si>
  <si>
    <t>Аналіз бюджетної програми показав, що кошти  використані за призначенням.</t>
  </si>
  <si>
    <t>Управління культури і туризму Ніжинської міської ради</t>
  </si>
  <si>
    <t>Кількість установ - усього</t>
  </si>
  <si>
    <t>Середнє число окладів (ставок) - усього</t>
  </si>
  <si>
    <t>Середнє число окладів (ставок) спеціалістів</t>
  </si>
  <si>
    <t>Забезпечення діяльності інших закладів в галузі культури і мистецтва</t>
  </si>
  <si>
    <t>У тому числі: централізованих бухгалтерій</t>
  </si>
  <si>
    <t>Кількість установ, що обслуговуються централізованою бухгалтерією</t>
  </si>
  <si>
    <t>Відсоток вчасно поданих звітів</t>
  </si>
  <si>
    <t>Підтримка та розвиток культурно-освітніх заходів</t>
  </si>
  <si>
    <t>Пояснення щодо розбіжностей між фактичними та плановими результативними показниками</t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</si>
  <si>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досягнення цих показників</t>
  </si>
  <si>
    <t>5.4 « Виконання показників бюджетної програми порівняно із показниками попереднього року»:    (тис. грн.)</t>
  </si>
  <si>
    <t xml:space="preserve">Пояснення щодо причин відхилення касових видатків від планового показника </t>
  </si>
  <si>
    <r>
      <rPr>
        <b/>
        <sz val="11"/>
        <rFont val="Times New Roman"/>
        <family val="1"/>
        <charset val="204"/>
      </rPr>
      <t>Пояснення щодо розбіжностей між фактичними та плановими результативними показниками:</t>
    </r>
    <r>
      <rPr>
        <sz val="11"/>
        <rFont val="Times New Roman"/>
        <family val="1"/>
        <charset val="204"/>
      </rPr>
      <t/>
    </r>
  </si>
  <si>
    <t>0829</t>
  </si>
  <si>
    <t>5.1 «Виконання бюджетної програми за напрямами використання бюджетних коштів»:                               (тис. грн.)</t>
  </si>
  <si>
    <t>Забезпечення діяльності централізованої бухгалтерії</t>
  </si>
  <si>
    <t>Погашення крелиторської заборгованості за минулі роки</t>
  </si>
  <si>
    <t>Придбання предметів, обладнання довгострокового використання</t>
  </si>
  <si>
    <t>Обсяг кредиторської заборгованості за минулі роки</t>
  </si>
  <si>
    <t>Видатки на закупівлю обладнання, предметів довгострокового використання</t>
  </si>
  <si>
    <t>Обсягів кредиторської заборгованості, погашеної у звітному періоді</t>
  </si>
  <si>
    <t>Кількість предметів, обладнання довгострокового використання</t>
  </si>
  <si>
    <t>Відсоток погашеної кредиторської заборгованості</t>
  </si>
  <si>
    <t>Відсоток виконання плану з придбання предметів, обладнання довгострокового використання</t>
  </si>
  <si>
    <t>5.2 «Виконання бюджетної програми за джерелами надходжень спеціального фонду»                     (тис грн.)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</si>
  <si>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року, а також щодо змін у структурі напрямів використання коштів</t>
  </si>
  <si>
    <t xml:space="preserve">Головний бухгалтер  управління культури і туризму </t>
  </si>
  <si>
    <t>Погашення кредиторської заборгованості за минулі роки</t>
  </si>
  <si>
    <t xml:space="preserve">Середні витрати на одного працівника, тис. грн. </t>
  </si>
  <si>
    <t>Середні вартість одиниці предметів, обладнання довгострокового користування, тис. грн.</t>
  </si>
  <si>
    <t>-</t>
  </si>
  <si>
    <t>Оксана СУШКО</t>
  </si>
  <si>
    <t>Оцінка ефективності бюджетної програми за 2020 рік</t>
  </si>
  <si>
    <t xml:space="preserve">Пояснення причин відхилень фактичних обсягів надходжень від планових </t>
  </si>
  <si>
    <t>Витрати загального фонду на забезпечення діяльності інших культурно-освітніх заходів, тис.грн.</t>
  </si>
  <si>
    <t>Кількість виконаних звітів, тис.од.</t>
  </si>
  <si>
    <t>Витрати загального фонду на забезпечення діяльності інших культурно-освітніх заходів, тис. грн.</t>
  </si>
  <si>
    <t>Обсяг кредиторської заборгованості за минулі періоди, тис.грн.</t>
  </si>
  <si>
    <t>Видатки на закупівлю обладнання, предметів довгострокового використання, тис. грн.</t>
  </si>
  <si>
    <t>Обсягів кредиторської заборгованості, погашеної у звітному періоді, тис.грн.</t>
  </si>
  <si>
    <t xml:space="preserve">Збільшення обсягів проведених видатків порівняно із аналогічними показниками попереднього року обумовлено збільшенням посадових окладів працівникам, оплата праці яких здійснюється за ЄТС з 01.01.2020 та з 01.09.2020, зростанням цін на товари та послуги. </t>
  </si>
  <si>
    <t>Збільшення обсягів проведених видатків порівняно із аналогічними показниками попереднього року обумовлено збільшенням посадових окладів працівникам, оплата праці яких здійснюється за ЄТС з 01.01.2020 та з 01.09.2020, зростанням цін на товари та послуги. В 2020 році недопущено виникнення кредиторської заборгованості.</t>
  </si>
  <si>
    <t>Відхилення пояснюється заповненням вакантної посади, залишком плану за рахунок економії по поточним витратам. Середні витрати на одного працівника зросли внаслідок збільшення оплати праці з 01.01.2020 та з 01.09.2020. Кредиторська заборгованість в 2020 році відсутня. Предмети довгострокового використання не придбавались.</t>
  </si>
  <si>
    <r>
      <t xml:space="preserve">5.6    «Наявність фінансових порушень за результатами контрольних заходів»: </t>
    </r>
    <r>
      <rPr>
        <i/>
        <sz val="13"/>
        <color rgb="FF0070C0"/>
        <rFont val="Times New Roman"/>
        <family val="1"/>
        <charset val="204"/>
      </rPr>
      <t>Фінансових порушень не виявлено.</t>
    </r>
  </si>
  <si>
    <r>
      <t>5.7    «Стан фінансової дисципліни» :</t>
    </r>
    <r>
      <rPr>
        <i/>
        <sz val="13"/>
        <rFont val="Times New Roman"/>
        <family val="1"/>
        <charset val="204"/>
      </rPr>
      <t xml:space="preserve"> </t>
    </r>
    <r>
      <rPr>
        <i/>
        <sz val="13"/>
        <color rgb="FF0070C0"/>
        <rFont val="Times New Roman"/>
        <family val="1"/>
        <charset val="204"/>
      </rPr>
      <t>Станом на 01.01.2021 р.  кредиторська  заборгованість відсутня.</t>
    </r>
  </si>
  <si>
    <r>
      <rPr>
        <b/>
        <sz val="13"/>
        <rFont val="Times New Roman"/>
        <family val="1"/>
        <charset val="204"/>
      </rPr>
      <t>актуальності бюджетної програми</t>
    </r>
    <r>
      <rPr>
        <i/>
        <sz val="13"/>
        <rFont val="Times New Roman"/>
        <family val="1"/>
        <charset val="204"/>
      </rPr>
      <t xml:space="preserve"> - </t>
    </r>
    <r>
      <rPr>
        <i/>
        <sz val="13"/>
        <color rgb="FF0070C0"/>
        <rFont val="Times New Roman"/>
        <family val="1"/>
        <charset val="204"/>
      </rPr>
      <t>Програма направлена на ефективне ведення бухгалтерського обліку установ культури територіальної громади м.Ніжина</t>
    </r>
  </si>
  <si>
    <r>
      <rPr>
        <b/>
        <sz val="13"/>
        <rFont val="Times New Roman"/>
        <family val="1"/>
        <charset val="204"/>
      </rPr>
      <t xml:space="preserve">ефективності бюджетної програми </t>
    </r>
    <r>
      <rPr>
        <sz val="13"/>
        <rFont val="Times New Roman"/>
        <family val="1"/>
        <charset val="204"/>
      </rPr>
      <t xml:space="preserve">- </t>
    </r>
    <r>
      <rPr>
        <i/>
        <sz val="13"/>
        <rFont val="Times New Roman"/>
        <family val="1"/>
        <charset val="204"/>
      </rPr>
      <t xml:space="preserve"> </t>
    </r>
    <r>
      <rPr>
        <i/>
        <sz val="13"/>
        <color rgb="FF0070C0"/>
        <rFont val="Times New Roman"/>
        <family val="1"/>
        <charset val="204"/>
      </rPr>
      <t xml:space="preserve">Основні завдання, покладені на централізовану бухгалтерію, виконані в повному обсязі. Виділені бюджетні асигнування у 2020 році надали можливість забезпечити реалізацію основних функцій та завдань, покладених на централізовану бухгалтерію, а також здійснювалась оплата всіх обов'язкових платежів за комунальні послуги і енергоносії, здійснено поточні видатки для придбання необхідних товарів та послуг (що забезпечували належне функціонування ЦБ),  забезпечено своєчасну виплату заробітної плати. </t>
    </r>
  </si>
  <si>
    <r>
      <rPr>
        <b/>
        <sz val="13"/>
        <rFont val="Times New Roman"/>
        <family val="1"/>
        <charset val="204"/>
      </rPr>
      <t>корисності бюджетної програми</t>
    </r>
    <r>
      <rPr>
        <sz val="13"/>
        <rFont val="Times New Roman"/>
        <family val="1"/>
        <charset val="204"/>
      </rPr>
      <t xml:space="preserve"> -</t>
    </r>
    <r>
      <rPr>
        <i/>
        <sz val="13"/>
        <rFont val="Times New Roman"/>
        <family val="1"/>
        <charset val="204"/>
      </rPr>
      <t xml:space="preserve">  </t>
    </r>
    <r>
      <rPr>
        <i/>
        <sz val="13"/>
        <color rgb="FF0070C0"/>
        <rFont val="Times New Roman"/>
        <family val="1"/>
        <charset val="204"/>
      </rPr>
      <t xml:space="preserve"> Забезпечена  робота по організації та управлінню фінансово-господарської роботи 6 установ культури територіальної громади м.Ніжина</t>
    </r>
  </si>
  <si>
    <r>
      <rPr>
        <b/>
        <sz val="13"/>
        <rFont val="Times New Roman"/>
        <family val="1"/>
        <charset val="204"/>
      </rPr>
      <t>Довгострокових наслідків бюджетної програми</t>
    </r>
    <r>
      <rPr>
        <sz val="13"/>
        <rFont val="Times New Roman"/>
        <family val="1"/>
        <charset val="204"/>
      </rPr>
      <t xml:space="preserve"> - </t>
    </r>
    <r>
      <rPr>
        <i/>
        <sz val="13"/>
        <color rgb="FF0070C0"/>
        <rFont val="Times New Roman"/>
        <family val="1"/>
        <charset val="204"/>
      </rPr>
      <t>Програма потребує постійної реалізації в наступних роках, а також збільшення видатків з метою проведення модернізації та оновлення матеріально-технічної бази централізованої бухгалтерії.</t>
    </r>
  </si>
  <si>
    <r>
      <t xml:space="preserve">Пояснення щодо розбіжностей між фактичними та плановими результативними показниками: </t>
    </r>
    <r>
      <rPr>
        <i/>
        <sz val="13"/>
        <color rgb="FF0070C0"/>
        <rFont val="Times New Roman"/>
        <family val="1"/>
        <charset val="204"/>
      </rPr>
      <t>Відхилення виникло за рахунок економії по фактичним витратам на оплату праці.</t>
    </r>
  </si>
  <si>
    <r>
      <t>Пояснення щодо розбіжностей між фактичними та плановими результативними показниками:</t>
    </r>
    <r>
      <rPr>
        <i/>
        <sz val="13"/>
        <rFont val="Times New Roman"/>
        <family val="1"/>
        <charset val="204"/>
      </rPr>
      <t xml:space="preserve">    </t>
    </r>
    <r>
      <rPr>
        <i/>
        <sz val="13"/>
        <color rgb="FF0070C0"/>
        <rFont val="Times New Roman"/>
        <family val="1"/>
        <charset val="204"/>
      </rPr>
      <t>Перевищення планових показників над фактичними за рахунок економії  (залишок плану по загальному фонду ).</t>
    </r>
  </si>
  <si>
    <r>
      <rPr>
        <sz val="13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</t>
    </r>
    <r>
      <rPr>
        <sz val="13"/>
        <color rgb="FFFF0000"/>
        <rFont val="Times New Roman"/>
        <family val="1"/>
        <charset val="204"/>
      </rPr>
      <t xml:space="preserve"> - </t>
    </r>
    <r>
      <rPr>
        <i/>
        <sz val="13"/>
        <color rgb="FF0070C0"/>
        <rFont val="Times New Roman"/>
        <family val="1"/>
        <charset val="204"/>
      </rPr>
      <t>кошти передбачені  для забезпечення витрат по модернізації парку ім. Шевченка в майбутніх періодах</t>
    </r>
  </si>
  <si>
    <r>
      <rPr>
        <b/>
        <sz val="13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3"/>
        <rFont val="Times New Roman"/>
        <family val="1"/>
        <charset val="204"/>
      </rPr>
      <t xml:space="preserve">  </t>
    </r>
    <r>
      <rPr>
        <i/>
        <sz val="13"/>
        <color rgb="FF0070C0"/>
        <rFont val="Times New Roman"/>
        <family val="1"/>
        <charset val="204"/>
      </rPr>
      <t>Відхилення виникло за рахунок економії по  заробітній платі внаслідок наявності тривалого  листка непрацездатності.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</si>
</sst>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??\ _₽_-;_-@_-"/>
    <numFmt numFmtId="165" formatCode="0.0"/>
  </numFmts>
  <fonts count="22" x14ac:knownFonts="1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sz val="12"/>
      <color rgb="FF00B0F0"/>
      <name val="Times New Roman"/>
      <family val="1"/>
      <charset val="204"/>
    </font>
    <font>
      <sz val="12"/>
      <color theme="4" tint="-0.249977111117893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color rgb="FF0070C0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5"/>
    <xf numFmtId="164" fontId="8" fillId="0" borderId="0" applyFont="0" applyFill="0" applyBorder="0" applyAlignment="0" applyProtection="0"/>
  </cellStyleXfs>
  <cellXfs count="106">
    <xf numFmtId="0" fontId="0" fillId="0" borderId="0" xfId="0"/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7" fillId="0" borderId="8" xfId="0" applyFont="1" applyBorder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wrapText="1"/>
    </xf>
    <xf numFmtId="0" fontId="10" fillId="0" borderId="12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left" vertical="center"/>
    </xf>
    <xf numFmtId="0" fontId="10" fillId="0" borderId="8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center" vertical="center" wrapText="1"/>
    </xf>
    <xf numFmtId="165" fontId="7" fillId="0" borderId="8" xfId="0" applyNumberFormat="1" applyFont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0" fontId="4" fillId="0" borderId="8" xfId="0" applyFont="1" applyBorder="1" applyAlignment="1">
      <alignment wrapText="1"/>
    </xf>
    <xf numFmtId="0" fontId="4" fillId="0" borderId="8" xfId="0" applyFont="1" applyBorder="1" applyAlignment="1">
      <alignment horizontal="left" vertical="center" wrapText="1"/>
    </xf>
    <xf numFmtId="0" fontId="2" fillId="0" borderId="8" xfId="2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13" fillId="0" borderId="0" xfId="0" applyFont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165" fontId="16" fillId="0" borderId="8" xfId="0" applyNumberFormat="1" applyFont="1" applyBorder="1" applyAlignment="1">
      <alignment horizontal="center" vertical="center" wrapText="1"/>
    </xf>
    <xf numFmtId="165" fontId="4" fillId="0" borderId="8" xfId="2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wrapText="1"/>
    </xf>
    <xf numFmtId="0" fontId="4" fillId="0" borderId="14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center" vertical="center" wrapText="1"/>
    </xf>
    <xf numFmtId="165" fontId="14" fillId="0" borderId="8" xfId="0" applyNumberFormat="1" applyFont="1" applyBorder="1" applyAlignment="1">
      <alignment horizontal="center" vertical="center" wrapText="1"/>
    </xf>
    <xf numFmtId="165" fontId="4" fillId="0" borderId="8" xfId="0" applyNumberFormat="1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165" fontId="4" fillId="0" borderId="8" xfId="0" applyNumberFormat="1" applyFont="1" applyBorder="1" applyAlignment="1">
      <alignment horizontal="center" vertical="center" wrapText="1"/>
    </xf>
    <xf numFmtId="165" fontId="4" fillId="0" borderId="8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Border="1" applyAlignment="1">
      <alignment horizontal="center" vertical="center" wrapText="1"/>
    </xf>
    <xf numFmtId="0" fontId="4" fillId="0" borderId="8" xfId="2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165" fontId="4" fillId="0" borderId="11" xfId="0" applyNumberFormat="1" applyFont="1" applyBorder="1" applyAlignment="1">
      <alignment horizontal="center" vertical="center" wrapText="1"/>
    </xf>
    <xf numFmtId="0" fontId="17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7" fillId="0" borderId="4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left" vertical="center" wrapText="1"/>
    </xf>
    <xf numFmtId="0" fontId="19" fillId="0" borderId="3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20" fillId="0" borderId="8" xfId="0" applyFont="1" applyBorder="1" applyAlignment="1">
      <alignment horizontal="left" vertical="center" wrapText="1"/>
    </xf>
    <xf numFmtId="0" fontId="20" fillId="0" borderId="13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center" wrapText="1"/>
    </xf>
    <xf numFmtId="0" fontId="17" fillId="0" borderId="8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17" fillId="0" borderId="2" xfId="0" applyFont="1" applyBorder="1" applyAlignment="1">
      <alignment horizontal="left" vertical="center" wrapText="1"/>
    </xf>
    <xf numFmtId="0" fontId="21" fillId="0" borderId="8" xfId="0" applyFont="1" applyFill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 wrapText="1"/>
    </xf>
    <xf numFmtId="0" fontId="9" fillId="0" borderId="1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8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</cellXfs>
  <cellStyles count="3">
    <cellStyle name="Звичайний 2" xfId="1"/>
    <cellStyle name="Обычный" xfId="0" builtinId="0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35"/>
  <sheetViews>
    <sheetView tabSelected="1" zoomScaleNormal="100" zoomScaleSheetLayoutView="85" workbookViewId="0">
      <selection activeCell="L3" sqref="L3"/>
    </sheetView>
  </sheetViews>
  <sheetFormatPr defaultColWidth="34" defaultRowHeight="12.75" x14ac:dyDescent="0.2"/>
  <cols>
    <col min="1" max="1" width="5.5703125" style="2" customWidth="1"/>
    <col min="2" max="2" width="35.5703125" style="2" customWidth="1"/>
    <col min="3" max="3" width="10.7109375" style="2" customWidth="1"/>
    <col min="4" max="6" width="9.42578125" style="2" customWidth="1"/>
    <col min="7" max="7" width="9.28515625" style="2" customWidth="1"/>
    <col min="8" max="10" width="9.42578125" style="2" customWidth="1"/>
    <col min="11" max="11" width="9.28515625" style="2" customWidth="1"/>
    <col min="12" max="16384" width="34" style="2"/>
  </cols>
  <sheetData>
    <row r="1" spans="1:11" x14ac:dyDescent="0.2">
      <c r="H1" s="101" t="s">
        <v>54</v>
      </c>
      <c r="I1" s="101"/>
      <c r="J1" s="101"/>
      <c r="K1" s="101"/>
    </row>
    <row r="2" spans="1:11" ht="39" customHeight="1" x14ac:dyDescent="0.2">
      <c r="H2" s="101" t="s">
        <v>55</v>
      </c>
      <c r="I2" s="101"/>
      <c r="J2" s="101"/>
      <c r="K2" s="101"/>
    </row>
    <row r="3" spans="1:11" ht="30" customHeight="1" x14ac:dyDescent="0.2">
      <c r="A3" s="102" t="s">
        <v>148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</row>
    <row r="4" spans="1:11" ht="17.45" customHeight="1" x14ac:dyDescent="0.2">
      <c r="A4" s="14" t="s">
        <v>56</v>
      </c>
      <c r="B4" s="46">
        <v>1000000</v>
      </c>
      <c r="C4" s="15"/>
      <c r="D4" s="100" t="s">
        <v>115</v>
      </c>
      <c r="E4" s="100"/>
      <c r="F4" s="100"/>
      <c r="G4" s="100"/>
      <c r="H4" s="100"/>
      <c r="I4" s="100"/>
      <c r="J4" s="100"/>
      <c r="K4" s="100"/>
    </row>
    <row r="5" spans="1:11" s="43" customFormat="1" ht="18" customHeight="1" x14ac:dyDescent="0.2">
      <c r="A5" s="5"/>
      <c r="B5" s="5" t="s">
        <v>57</v>
      </c>
      <c r="C5" s="5"/>
      <c r="D5" s="103" t="s">
        <v>58</v>
      </c>
      <c r="E5" s="103"/>
      <c r="F5" s="103"/>
      <c r="G5" s="103"/>
      <c r="H5" s="103"/>
      <c r="I5" s="103"/>
      <c r="J5" s="103"/>
      <c r="K5" s="103"/>
    </row>
    <row r="6" spans="1:11" ht="17.45" customHeight="1" x14ac:dyDescent="0.2">
      <c r="A6" s="14" t="s">
        <v>59</v>
      </c>
      <c r="B6" s="46">
        <v>1010000</v>
      </c>
      <c r="C6" s="15"/>
      <c r="D6" s="100" t="s">
        <v>115</v>
      </c>
      <c r="E6" s="100"/>
      <c r="F6" s="100"/>
      <c r="G6" s="100"/>
      <c r="H6" s="100"/>
      <c r="I6" s="100"/>
      <c r="J6" s="100"/>
      <c r="K6" s="100"/>
    </row>
    <row r="7" spans="1:11" s="43" customFormat="1" ht="18" customHeight="1" x14ac:dyDescent="0.2">
      <c r="B7" s="5" t="s">
        <v>57</v>
      </c>
      <c r="D7" s="103" t="s">
        <v>60</v>
      </c>
      <c r="E7" s="103"/>
      <c r="F7" s="103"/>
      <c r="G7" s="103"/>
      <c r="H7" s="103"/>
      <c r="I7" s="103"/>
      <c r="J7" s="103"/>
      <c r="K7" s="103"/>
    </row>
    <row r="8" spans="1:11" s="14" customFormat="1" ht="39.6" customHeight="1" x14ac:dyDescent="0.2">
      <c r="A8" s="14" t="s">
        <v>61</v>
      </c>
      <c r="B8" s="46">
        <v>1014081</v>
      </c>
      <c r="C8" s="35" t="s">
        <v>129</v>
      </c>
      <c r="D8" s="100" t="s">
        <v>119</v>
      </c>
      <c r="E8" s="100"/>
      <c r="F8" s="100"/>
      <c r="G8" s="100"/>
      <c r="H8" s="100"/>
      <c r="I8" s="100"/>
      <c r="J8" s="100"/>
      <c r="K8" s="100"/>
    </row>
    <row r="9" spans="1:11" s="5" customFormat="1" ht="11.25" x14ac:dyDescent="0.2">
      <c r="A9" s="44"/>
      <c r="B9" s="5" t="s">
        <v>57</v>
      </c>
      <c r="C9" s="5" t="s">
        <v>62</v>
      </c>
    </row>
    <row r="10" spans="1:11" s="1" customFormat="1" ht="33.6" customHeight="1" x14ac:dyDescent="0.2">
      <c r="A10" s="14" t="s">
        <v>63</v>
      </c>
      <c r="B10" s="14" t="s">
        <v>64</v>
      </c>
      <c r="C10" s="104" t="s">
        <v>123</v>
      </c>
      <c r="D10" s="104"/>
      <c r="E10" s="104"/>
      <c r="F10" s="104"/>
      <c r="G10" s="104"/>
      <c r="H10" s="104"/>
      <c r="I10" s="104"/>
      <c r="J10" s="104"/>
      <c r="K10" s="104"/>
    </row>
    <row r="11" spans="1:11" s="1" customFormat="1" ht="16.899999999999999" customHeight="1" x14ac:dyDescent="0.2">
      <c r="A11" s="14" t="s">
        <v>65</v>
      </c>
      <c r="B11" s="105" t="s">
        <v>66</v>
      </c>
      <c r="C11" s="105"/>
      <c r="D11" s="105"/>
      <c r="E11" s="105"/>
      <c r="F11" s="105"/>
      <c r="G11" s="105"/>
      <c r="H11" s="105"/>
      <c r="I11" s="105"/>
      <c r="J11" s="105"/>
      <c r="K11" s="105"/>
    </row>
    <row r="12" spans="1:11" ht="18" customHeight="1" x14ac:dyDescent="0.2">
      <c r="A12" s="95" t="s">
        <v>130</v>
      </c>
      <c r="B12" s="96"/>
      <c r="C12" s="96"/>
      <c r="D12" s="96"/>
      <c r="E12" s="96"/>
      <c r="F12" s="96"/>
      <c r="G12" s="96"/>
      <c r="H12" s="96"/>
      <c r="I12" s="96"/>
      <c r="J12" s="96"/>
      <c r="K12" s="96"/>
    </row>
    <row r="13" spans="1:11" ht="16.899999999999999" customHeight="1" x14ac:dyDescent="0.2">
      <c r="A13" s="72" t="s">
        <v>0</v>
      </c>
      <c r="B13" s="72" t="s">
        <v>1</v>
      </c>
      <c r="C13" s="86" t="s">
        <v>2</v>
      </c>
      <c r="D13" s="86"/>
      <c r="E13" s="86"/>
      <c r="F13" s="86" t="s">
        <v>3</v>
      </c>
      <c r="G13" s="86"/>
      <c r="H13" s="86"/>
      <c r="I13" s="86" t="s">
        <v>4</v>
      </c>
      <c r="J13" s="86"/>
      <c r="K13" s="86"/>
    </row>
    <row r="14" spans="1:11" ht="22.5" x14ac:dyDescent="0.2">
      <c r="A14" s="72"/>
      <c r="B14" s="72"/>
      <c r="C14" s="4" t="s">
        <v>67</v>
      </c>
      <c r="D14" s="4" t="s">
        <v>68</v>
      </c>
      <c r="E14" s="4" t="s">
        <v>69</v>
      </c>
      <c r="F14" s="4" t="s">
        <v>67</v>
      </c>
      <c r="G14" s="4" t="s">
        <v>70</v>
      </c>
      <c r="H14" s="4" t="s">
        <v>69</v>
      </c>
      <c r="I14" s="4" t="s">
        <v>71</v>
      </c>
      <c r="J14" s="4" t="s">
        <v>72</v>
      </c>
      <c r="K14" s="4" t="s">
        <v>69</v>
      </c>
    </row>
    <row r="15" spans="1:11" s="5" customFormat="1" ht="11.25" x14ac:dyDescent="0.2">
      <c r="A15" s="4"/>
      <c r="B15" s="4"/>
      <c r="C15" s="4" t="s">
        <v>73</v>
      </c>
      <c r="D15" s="4" t="s">
        <v>74</v>
      </c>
      <c r="E15" s="4" t="s">
        <v>75</v>
      </c>
      <c r="F15" s="4" t="s">
        <v>76</v>
      </c>
      <c r="G15" s="4" t="s">
        <v>77</v>
      </c>
      <c r="H15" s="4" t="s">
        <v>78</v>
      </c>
      <c r="I15" s="4" t="s">
        <v>79</v>
      </c>
      <c r="J15" s="4" t="s">
        <v>80</v>
      </c>
      <c r="K15" s="4" t="s">
        <v>81</v>
      </c>
    </row>
    <row r="16" spans="1:11" s="3" customFormat="1" ht="15.75" x14ac:dyDescent="0.2">
      <c r="A16" s="12" t="s">
        <v>5</v>
      </c>
      <c r="B16" s="13" t="s">
        <v>108</v>
      </c>
      <c r="C16" s="54">
        <f>SUM(C19:C21)</f>
        <v>845</v>
      </c>
      <c r="D16" s="54">
        <f>SUM(D19:D21)</f>
        <v>0</v>
      </c>
      <c r="E16" s="54">
        <f>C16+D16</f>
        <v>845</v>
      </c>
      <c r="F16" s="54">
        <f>SUM(F19:F21)</f>
        <v>838.71500000000003</v>
      </c>
      <c r="G16" s="54">
        <f>SUM(G19:G21)</f>
        <v>0</v>
      </c>
      <c r="H16" s="54">
        <f>F16+G16</f>
        <v>838.71500000000003</v>
      </c>
      <c r="I16" s="54">
        <f>F16-C16</f>
        <v>-6.2849999999999682</v>
      </c>
      <c r="J16" s="54">
        <f t="shared" ref="J16:K16" si="0">G16-D16</f>
        <v>0</v>
      </c>
      <c r="K16" s="54">
        <f t="shared" si="0"/>
        <v>-6.2849999999999682</v>
      </c>
    </row>
    <row r="17" spans="1:11" ht="55.15" customHeight="1" x14ac:dyDescent="0.2">
      <c r="A17" s="97" t="s">
        <v>168</v>
      </c>
      <c r="B17" s="97"/>
      <c r="C17" s="97"/>
      <c r="D17" s="97"/>
      <c r="E17" s="97"/>
      <c r="F17" s="97"/>
      <c r="G17" s="97"/>
      <c r="H17" s="97"/>
      <c r="I17" s="97"/>
      <c r="J17" s="97"/>
      <c r="K17" s="97"/>
    </row>
    <row r="18" spans="1:11" ht="15.75" x14ac:dyDescent="0.2">
      <c r="A18" s="11"/>
      <c r="B18" s="11" t="s">
        <v>6</v>
      </c>
      <c r="C18" s="11"/>
      <c r="D18" s="11"/>
      <c r="E18" s="11"/>
      <c r="F18" s="11"/>
      <c r="G18" s="11"/>
      <c r="H18" s="11"/>
      <c r="I18" s="11"/>
      <c r="J18" s="11"/>
      <c r="K18" s="11"/>
    </row>
    <row r="19" spans="1:11" ht="25.5" x14ac:dyDescent="0.2">
      <c r="A19" s="8">
        <v>1</v>
      </c>
      <c r="B19" s="29" t="s">
        <v>131</v>
      </c>
      <c r="C19" s="54">
        <v>845</v>
      </c>
      <c r="D19" s="55"/>
      <c r="E19" s="54">
        <f t="shared" ref="E19:E20" si="1">C19+D19</f>
        <v>845</v>
      </c>
      <c r="F19" s="54">
        <v>838.71500000000003</v>
      </c>
      <c r="G19" s="55"/>
      <c r="H19" s="54">
        <f t="shared" ref="H19:H20" si="2">F19+G19</f>
        <v>838.71500000000003</v>
      </c>
      <c r="I19" s="54">
        <f t="shared" ref="I19:I20" si="3">F19-C19</f>
        <v>-6.2849999999999682</v>
      </c>
      <c r="J19" s="54">
        <f t="shared" ref="J19:J20" si="4">G19-D19</f>
        <v>0</v>
      </c>
      <c r="K19" s="54">
        <f t="shared" ref="K19:K20" si="5">H19-E19</f>
        <v>-6.2849999999999682</v>
      </c>
    </row>
    <row r="20" spans="1:11" ht="25.5" hidden="1" x14ac:dyDescent="0.2">
      <c r="A20" s="8">
        <v>2</v>
      </c>
      <c r="B20" s="42" t="s">
        <v>143</v>
      </c>
      <c r="C20" s="45"/>
      <c r="D20" s="37"/>
      <c r="E20" s="45">
        <f t="shared" si="1"/>
        <v>0</v>
      </c>
      <c r="F20" s="45"/>
      <c r="G20" s="37"/>
      <c r="H20" s="45">
        <f t="shared" si="2"/>
        <v>0</v>
      </c>
      <c r="I20" s="45">
        <f t="shared" si="3"/>
        <v>0</v>
      </c>
      <c r="J20" s="45">
        <f t="shared" si="4"/>
        <v>0</v>
      </c>
      <c r="K20" s="45">
        <f t="shared" si="5"/>
        <v>0</v>
      </c>
    </row>
    <row r="21" spans="1:11" ht="36.6" hidden="1" customHeight="1" x14ac:dyDescent="0.2">
      <c r="A21" s="8">
        <v>3</v>
      </c>
      <c r="B21" s="17" t="s">
        <v>133</v>
      </c>
      <c r="C21" s="47"/>
      <c r="D21" s="45"/>
      <c r="E21" s="45">
        <f>C21+D21</f>
        <v>0</v>
      </c>
      <c r="F21" s="45"/>
      <c r="G21" s="45"/>
      <c r="H21" s="45">
        <f>F21+G21</f>
        <v>0</v>
      </c>
      <c r="I21" s="45">
        <f>F21-C21</f>
        <v>0</v>
      </c>
      <c r="J21" s="45">
        <f t="shared" ref="J21" si="6">G21-D21</f>
        <v>0</v>
      </c>
      <c r="K21" s="45">
        <f t="shared" ref="K21" si="7">H21-E21</f>
        <v>0</v>
      </c>
    </row>
    <row r="22" spans="1:11" ht="21.6" customHeight="1" x14ac:dyDescent="0.2">
      <c r="A22" s="95" t="s">
        <v>140</v>
      </c>
      <c r="B22" s="96"/>
      <c r="C22" s="96"/>
      <c r="D22" s="96"/>
      <c r="E22" s="96"/>
      <c r="F22" s="96"/>
      <c r="G22" s="96"/>
      <c r="H22" s="96"/>
      <c r="I22" s="96"/>
      <c r="J22" s="96"/>
      <c r="K22" s="96"/>
    </row>
    <row r="23" spans="1:11" ht="36" x14ac:dyDescent="0.2">
      <c r="A23" s="11" t="s">
        <v>7</v>
      </c>
      <c r="B23" s="11" t="s">
        <v>8</v>
      </c>
      <c r="C23" s="6" t="s">
        <v>82</v>
      </c>
      <c r="D23" s="6" t="s">
        <v>83</v>
      </c>
      <c r="E23" s="6" t="s">
        <v>84</v>
      </c>
    </row>
    <row r="24" spans="1:11" ht="15.75" x14ac:dyDescent="0.2">
      <c r="A24" s="11" t="s">
        <v>5</v>
      </c>
      <c r="B24" s="11" t="s">
        <v>10</v>
      </c>
      <c r="C24" s="11" t="s">
        <v>11</v>
      </c>
      <c r="D24" s="48">
        <f>D26+D27</f>
        <v>3.9</v>
      </c>
      <c r="E24" s="11" t="s">
        <v>11</v>
      </c>
    </row>
    <row r="25" spans="1:11" ht="15.75" x14ac:dyDescent="0.2">
      <c r="A25" s="11"/>
      <c r="B25" s="11" t="s">
        <v>12</v>
      </c>
      <c r="C25" s="11"/>
      <c r="D25" s="48"/>
      <c r="E25" s="11"/>
    </row>
    <row r="26" spans="1:11" ht="15.75" x14ac:dyDescent="0.2">
      <c r="A26" s="11" t="s">
        <v>13</v>
      </c>
      <c r="B26" s="11" t="s">
        <v>14</v>
      </c>
      <c r="C26" s="11" t="s">
        <v>11</v>
      </c>
      <c r="D26" s="48">
        <v>3.9</v>
      </c>
      <c r="E26" s="11" t="s">
        <v>11</v>
      </c>
    </row>
    <row r="27" spans="1:11" ht="15.75" x14ac:dyDescent="0.2">
      <c r="A27" s="11" t="s">
        <v>15</v>
      </c>
      <c r="B27" s="11" t="s">
        <v>16</v>
      </c>
      <c r="C27" s="11" t="s">
        <v>11</v>
      </c>
      <c r="D27" s="48">
        <v>0</v>
      </c>
      <c r="E27" s="11" t="s">
        <v>11</v>
      </c>
    </row>
    <row r="28" spans="1:11" ht="83.25" customHeight="1" x14ac:dyDescent="0.2">
      <c r="A28" s="98" t="s">
        <v>167</v>
      </c>
      <c r="B28" s="98"/>
      <c r="C28" s="98"/>
      <c r="D28" s="98"/>
      <c r="E28" s="98"/>
    </row>
    <row r="29" spans="1:11" ht="15.75" x14ac:dyDescent="0.2">
      <c r="A29" s="11" t="s">
        <v>17</v>
      </c>
      <c r="B29" s="11" t="s">
        <v>18</v>
      </c>
      <c r="C29" s="45">
        <f>C31+C34</f>
        <v>0</v>
      </c>
      <c r="D29" s="45">
        <f>D31+D34</f>
        <v>0</v>
      </c>
      <c r="E29" s="45">
        <f t="shared" ref="E29" si="8">SUM(E31:E34)</f>
        <v>0</v>
      </c>
    </row>
    <row r="30" spans="1:11" ht="15.75" x14ac:dyDescent="0.2">
      <c r="A30" s="11"/>
      <c r="B30" s="11" t="s">
        <v>12</v>
      </c>
      <c r="C30" s="45"/>
      <c r="D30" s="45"/>
      <c r="E30" s="45"/>
    </row>
    <row r="31" spans="1:11" ht="15.75" x14ac:dyDescent="0.2">
      <c r="A31" s="11" t="s">
        <v>19</v>
      </c>
      <c r="B31" s="11" t="s">
        <v>14</v>
      </c>
      <c r="C31" s="45"/>
      <c r="D31" s="45"/>
      <c r="E31" s="45">
        <f>C31-D31</f>
        <v>0</v>
      </c>
    </row>
    <row r="32" spans="1:11" ht="15.75" x14ac:dyDescent="0.2">
      <c r="A32" s="11" t="s">
        <v>20</v>
      </c>
      <c r="B32" s="11" t="s">
        <v>21</v>
      </c>
      <c r="C32" s="45"/>
      <c r="D32" s="45"/>
      <c r="E32" s="45">
        <f t="shared" ref="E32:E34" si="9">C32-D32</f>
        <v>0</v>
      </c>
    </row>
    <row r="33" spans="1:11" ht="15.75" x14ac:dyDescent="0.2">
      <c r="A33" s="11" t="s">
        <v>22</v>
      </c>
      <c r="B33" s="11" t="s">
        <v>23</v>
      </c>
      <c r="C33" s="45"/>
      <c r="D33" s="45"/>
      <c r="E33" s="45">
        <f t="shared" si="9"/>
        <v>0</v>
      </c>
    </row>
    <row r="34" spans="1:11" ht="15.75" x14ac:dyDescent="0.2">
      <c r="A34" s="11" t="s">
        <v>24</v>
      </c>
      <c r="B34" s="11" t="s">
        <v>25</v>
      </c>
      <c r="C34" s="45"/>
      <c r="D34" s="45"/>
      <c r="E34" s="45">
        <f t="shared" si="9"/>
        <v>0</v>
      </c>
    </row>
    <row r="35" spans="1:11" ht="27.75" customHeight="1" x14ac:dyDescent="0.2">
      <c r="A35" s="83" t="s">
        <v>149</v>
      </c>
      <c r="B35" s="72"/>
      <c r="C35" s="72"/>
      <c r="D35" s="72"/>
      <c r="E35" s="72"/>
    </row>
    <row r="36" spans="1:11" ht="15.75" x14ac:dyDescent="0.2">
      <c r="A36" s="11" t="s">
        <v>26</v>
      </c>
      <c r="B36" s="11" t="s">
        <v>27</v>
      </c>
      <c r="C36" s="11" t="s">
        <v>11</v>
      </c>
      <c r="D36" s="49">
        <f>D38+D39</f>
        <v>3.8719999999999999</v>
      </c>
      <c r="E36" s="16" t="s">
        <v>11</v>
      </c>
    </row>
    <row r="37" spans="1:11" ht="15.75" x14ac:dyDescent="0.2">
      <c r="A37" s="11"/>
      <c r="B37" s="11" t="s">
        <v>12</v>
      </c>
      <c r="C37" s="11"/>
      <c r="D37" s="49"/>
      <c r="E37" s="16"/>
    </row>
    <row r="38" spans="1:11" ht="15.75" x14ac:dyDescent="0.2">
      <c r="A38" s="11" t="s">
        <v>28</v>
      </c>
      <c r="B38" s="11" t="s">
        <v>14</v>
      </c>
      <c r="C38" s="11" t="s">
        <v>11</v>
      </c>
      <c r="D38" s="49">
        <v>3.8719999999999999</v>
      </c>
      <c r="E38" s="16" t="s">
        <v>11</v>
      </c>
    </row>
    <row r="39" spans="1:11" ht="15.75" x14ac:dyDescent="0.2">
      <c r="A39" s="11" t="s">
        <v>29</v>
      </c>
      <c r="B39" s="11" t="s">
        <v>25</v>
      </c>
      <c r="C39" s="11" t="s">
        <v>11</v>
      </c>
      <c r="D39" s="49"/>
      <c r="E39" s="16" t="s">
        <v>11</v>
      </c>
    </row>
    <row r="41" spans="1:11" ht="16.149999999999999" customHeight="1" x14ac:dyDescent="0.2">
      <c r="A41" s="95" t="s">
        <v>85</v>
      </c>
      <c r="B41" s="96"/>
      <c r="C41" s="96"/>
      <c r="D41" s="96"/>
      <c r="E41" s="96"/>
      <c r="F41" s="96"/>
      <c r="G41" s="96"/>
      <c r="H41" s="96"/>
      <c r="I41" s="96"/>
      <c r="J41" s="96"/>
      <c r="K41" s="96"/>
    </row>
    <row r="42" spans="1:11" hidden="1" x14ac:dyDescent="0.2"/>
    <row r="43" spans="1:11" x14ac:dyDescent="0.2">
      <c r="A43" s="72" t="s">
        <v>7</v>
      </c>
      <c r="B43" s="72" t="s">
        <v>8</v>
      </c>
      <c r="C43" s="72" t="s">
        <v>30</v>
      </c>
      <c r="D43" s="72"/>
      <c r="E43" s="72"/>
      <c r="F43" s="72" t="s">
        <v>31</v>
      </c>
      <c r="G43" s="72"/>
      <c r="H43" s="72"/>
      <c r="I43" s="72" t="s">
        <v>9</v>
      </c>
      <c r="J43" s="72"/>
      <c r="K43" s="72"/>
    </row>
    <row r="44" spans="1:11" ht="22.9" customHeight="1" x14ac:dyDescent="0.2">
      <c r="A44" s="72"/>
      <c r="B44" s="72"/>
      <c r="C44" s="4" t="s">
        <v>105</v>
      </c>
      <c r="D44" s="4" t="s">
        <v>104</v>
      </c>
      <c r="E44" s="4" t="s">
        <v>69</v>
      </c>
      <c r="F44" s="4" t="s">
        <v>106</v>
      </c>
      <c r="G44" s="4" t="s">
        <v>104</v>
      </c>
      <c r="H44" s="4" t="s">
        <v>69</v>
      </c>
      <c r="I44" s="4" t="s">
        <v>106</v>
      </c>
      <c r="J44" s="4" t="s">
        <v>107</v>
      </c>
      <c r="K44" s="4" t="s">
        <v>69</v>
      </c>
    </row>
    <row r="45" spans="1:11" s="7" customFormat="1" ht="14.25" x14ac:dyDescent="0.2">
      <c r="A45" s="24" t="s">
        <v>86</v>
      </c>
      <c r="B45" s="20" t="s">
        <v>87</v>
      </c>
      <c r="C45" s="90"/>
      <c r="D45" s="90"/>
      <c r="E45" s="90"/>
      <c r="F45" s="90"/>
      <c r="G45" s="90"/>
      <c r="H45" s="90"/>
      <c r="I45" s="90"/>
      <c r="J45" s="90"/>
      <c r="K45" s="90"/>
    </row>
    <row r="46" spans="1:11" s="7" customFormat="1" ht="15.75" x14ac:dyDescent="0.25">
      <c r="A46" s="18"/>
      <c r="B46" s="19" t="s">
        <v>116</v>
      </c>
      <c r="C46" s="63">
        <v>1</v>
      </c>
      <c r="D46" s="58"/>
      <c r="E46" s="58">
        <f>C46+D46</f>
        <v>1</v>
      </c>
      <c r="F46" s="58">
        <v>1</v>
      </c>
      <c r="G46" s="58"/>
      <c r="H46" s="58">
        <f>F46+G46</f>
        <v>1</v>
      </c>
      <c r="I46" s="58">
        <f>F46-C46</f>
        <v>0</v>
      </c>
      <c r="J46" s="58">
        <f t="shared" ref="J46:K46" si="10">G46-D46</f>
        <v>0</v>
      </c>
      <c r="K46" s="58">
        <f t="shared" si="10"/>
        <v>0</v>
      </c>
    </row>
    <row r="47" spans="1:11" s="7" customFormat="1" ht="31.5" x14ac:dyDescent="0.25">
      <c r="A47" s="18"/>
      <c r="B47" s="19" t="s">
        <v>120</v>
      </c>
      <c r="C47" s="63">
        <v>1</v>
      </c>
      <c r="D47" s="58"/>
      <c r="E47" s="58">
        <f t="shared" ref="E47:E49" si="11">C47+D47</f>
        <v>1</v>
      </c>
      <c r="F47" s="58">
        <v>1</v>
      </c>
      <c r="G47" s="58"/>
      <c r="H47" s="58">
        <f t="shared" ref="H47:H49" si="12">F47+G47</f>
        <v>1</v>
      </c>
      <c r="I47" s="58">
        <f t="shared" ref="I47:I49" si="13">F47-C47</f>
        <v>0</v>
      </c>
      <c r="J47" s="58">
        <f t="shared" ref="J47:J49" si="14">G47-D47</f>
        <v>0</v>
      </c>
      <c r="K47" s="58">
        <f t="shared" ref="K47:K49" si="15">H47-E47</f>
        <v>0</v>
      </c>
    </row>
    <row r="48" spans="1:11" s="7" customFormat="1" ht="31.5" x14ac:dyDescent="0.25">
      <c r="A48" s="18"/>
      <c r="B48" s="19" t="s">
        <v>117</v>
      </c>
      <c r="C48" s="63">
        <f>C49</f>
        <v>5</v>
      </c>
      <c r="D48" s="58"/>
      <c r="E48" s="58">
        <f t="shared" si="11"/>
        <v>5</v>
      </c>
      <c r="F48" s="58">
        <v>5</v>
      </c>
      <c r="G48" s="58"/>
      <c r="H48" s="58">
        <f t="shared" si="12"/>
        <v>5</v>
      </c>
      <c r="I48" s="58">
        <f t="shared" si="13"/>
        <v>0</v>
      </c>
      <c r="J48" s="58">
        <f t="shared" si="14"/>
        <v>0</v>
      </c>
      <c r="K48" s="58">
        <f t="shared" si="15"/>
        <v>0</v>
      </c>
    </row>
    <row r="49" spans="1:11" s="7" customFormat="1" ht="31.5" x14ac:dyDescent="0.25">
      <c r="A49" s="18"/>
      <c r="B49" s="19" t="s">
        <v>118</v>
      </c>
      <c r="C49" s="63">
        <v>5</v>
      </c>
      <c r="D49" s="58"/>
      <c r="E49" s="58">
        <f t="shared" si="11"/>
        <v>5</v>
      </c>
      <c r="F49" s="58">
        <v>5</v>
      </c>
      <c r="G49" s="58"/>
      <c r="H49" s="58">
        <f t="shared" si="12"/>
        <v>5</v>
      </c>
      <c r="I49" s="58">
        <f t="shared" si="13"/>
        <v>0</v>
      </c>
      <c r="J49" s="58">
        <f t="shared" si="14"/>
        <v>0</v>
      </c>
      <c r="K49" s="58">
        <f t="shared" si="15"/>
        <v>0</v>
      </c>
    </row>
    <row r="50" spans="1:11" s="7" customFormat="1" ht="63" x14ac:dyDescent="0.25">
      <c r="A50" s="18"/>
      <c r="B50" s="19" t="s">
        <v>150</v>
      </c>
      <c r="C50" s="64">
        <v>845</v>
      </c>
      <c r="D50" s="59"/>
      <c r="E50" s="59">
        <f t="shared" ref="E50:E52" si="16">C50+D50</f>
        <v>845</v>
      </c>
      <c r="F50" s="59">
        <v>838.71500000000003</v>
      </c>
      <c r="G50" s="59"/>
      <c r="H50" s="59">
        <f>F50+G50</f>
        <v>838.71500000000003</v>
      </c>
      <c r="I50" s="59">
        <f t="shared" ref="I50" si="17">F50-C50</f>
        <v>-6.2849999999999682</v>
      </c>
      <c r="J50" s="59">
        <f t="shared" ref="J50" si="18">G50-D50</f>
        <v>0</v>
      </c>
      <c r="K50" s="59">
        <f>H50-E50</f>
        <v>-6.2849999999999682</v>
      </c>
    </row>
    <row r="51" spans="1:11" s="7" customFormat="1" ht="31.5" hidden="1" x14ac:dyDescent="0.25">
      <c r="A51" s="18"/>
      <c r="B51" s="19" t="s">
        <v>134</v>
      </c>
      <c r="C51" s="33"/>
      <c r="D51" s="30"/>
      <c r="E51" s="30">
        <f t="shared" si="16"/>
        <v>0</v>
      </c>
      <c r="F51" s="30"/>
      <c r="G51" s="30"/>
      <c r="H51" s="30">
        <f t="shared" ref="H51:H52" si="19">F51+G51</f>
        <v>0</v>
      </c>
      <c r="I51" s="30">
        <f t="shared" ref="I51:I52" si="20">F51-C51</f>
        <v>0</v>
      </c>
      <c r="J51" s="30">
        <f t="shared" ref="J51:J52" si="21">G51-D51</f>
        <v>0</v>
      </c>
      <c r="K51" s="30">
        <f t="shared" ref="K51:K52" si="22">H51-E51</f>
        <v>0</v>
      </c>
    </row>
    <row r="52" spans="1:11" ht="47.25" hidden="1" x14ac:dyDescent="0.25">
      <c r="A52" s="21"/>
      <c r="B52" s="19" t="s">
        <v>135</v>
      </c>
      <c r="C52" s="33"/>
      <c r="D52" s="27"/>
      <c r="E52" s="30">
        <f t="shared" si="16"/>
        <v>0</v>
      </c>
      <c r="F52" s="27"/>
      <c r="G52" s="27"/>
      <c r="H52" s="30">
        <f t="shared" si="19"/>
        <v>0</v>
      </c>
      <c r="I52" s="30">
        <f t="shared" si="20"/>
        <v>0</v>
      </c>
      <c r="J52" s="30">
        <f t="shared" si="21"/>
        <v>0</v>
      </c>
      <c r="K52" s="30">
        <f t="shared" si="22"/>
        <v>0</v>
      </c>
    </row>
    <row r="53" spans="1:11" ht="43.5" customHeight="1" x14ac:dyDescent="0.2">
      <c r="A53" s="91" t="s">
        <v>166</v>
      </c>
      <c r="B53" s="92"/>
      <c r="C53" s="91"/>
      <c r="D53" s="91"/>
      <c r="E53" s="91"/>
      <c r="F53" s="91"/>
      <c r="G53" s="91"/>
      <c r="H53" s="91"/>
      <c r="I53" s="91"/>
      <c r="J53" s="91"/>
      <c r="K53" s="91"/>
    </row>
    <row r="54" spans="1:11" s="7" customFormat="1" ht="14.25" x14ac:dyDescent="0.2">
      <c r="A54" s="24" t="s">
        <v>88</v>
      </c>
      <c r="B54" s="20" t="s">
        <v>89</v>
      </c>
      <c r="C54" s="90"/>
      <c r="D54" s="90"/>
      <c r="E54" s="90"/>
      <c r="F54" s="90"/>
      <c r="G54" s="90"/>
      <c r="H54" s="90"/>
      <c r="I54" s="90"/>
      <c r="J54" s="90"/>
      <c r="K54" s="90"/>
    </row>
    <row r="55" spans="1:11" ht="47.25" x14ac:dyDescent="0.25">
      <c r="A55" s="21"/>
      <c r="B55" s="19" t="s">
        <v>121</v>
      </c>
      <c r="C55" s="63">
        <v>6</v>
      </c>
      <c r="D55" s="58"/>
      <c r="E55" s="58">
        <f>C55+D55</f>
        <v>6</v>
      </c>
      <c r="F55" s="58">
        <v>6</v>
      </c>
      <c r="G55" s="58"/>
      <c r="H55" s="58">
        <f>F55+G55</f>
        <v>6</v>
      </c>
      <c r="I55" s="58">
        <f t="shared" ref="I55:I56" si="23">F55-C55</f>
        <v>0</v>
      </c>
      <c r="J55" s="58">
        <f t="shared" ref="J55:J56" si="24">G55-D55</f>
        <v>0</v>
      </c>
      <c r="K55" s="58">
        <f t="shared" ref="K55:K56" si="25">H55-E55</f>
        <v>0</v>
      </c>
    </row>
    <row r="56" spans="1:11" ht="15.75" customHeight="1" x14ac:dyDescent="0.25">
      <c r="A56" s="21"/>
      <c r="B56" s="19" t="s">
        <v>151</v>
      </c>
      <c r="C56" s="63">
        <v>0.6</v>
      </c>
      <c r="D56" s="58"/>
      <c r="E56" s="58">
        <f>C56+D56</f>
        <v>0.6</v>
      </c>
      <c r="F56" s="58">
        <v>0.6</v>
      </c>
      <c r="G56" s="58"/>
      <c r="H56" s="58">
        <f>F56+G56</f>
        <v>0.6</v>
      </c>
      <c r="I56" s="58">
        <f t="shared" si="23"/>
        <v>0</v>
      </c>
      <c r="J56" s="58">
        <f t="shared" si="24"/>
        <v>0</v>
      </c>
      <c r="K56" s="58">
        <f t="shared" si="25"/>
        <v>0</v>
      </c>
    </row>
    <row r="57" spans="1:11" ht="47.25" hidden="1" x14ac:dyDescent="0.25">
      <c r="A57" s="21"/>
      <c r="B57" s="19" t="s">
        <v>136</v>
      </c>
      <c r="C57" s="33"/>
      <c r="D57" s="30"/>
      <c r="E57" s="30">
        <f t="shared" ref="E57:E58" si="26">C57+D57</f>
        <v>0</v>
      </c>
      <c r="F57" s="30"/>
      <c r="G57" s="30"/>
      <c r="H57" s="30">
        <f t="shared" ref="H57:H58" si="27">F57+G57</f>
        <v>0</v>
      </c>
      <c r="I57" s="30">
        <f t="shared" ref="I57:I58" si="28">F57-C57</f>
        <v>0</v>
      </c>
      <c r="J57" s="30">
        <f t="shared" ref="J57:J58" si="29">G57-D57</f>
        <v>0</v>
      </c>
      <c r="K57" s="30">
        <f t="shared" ref="K57:K58" si="30">H57-E57</f>
        <v>0</v>
      </c>
    </row>
    <row r="58" spans="1:11" ht="31.5" hidden="1" x14ac:dyDescent="0.25">
      <c r="A58" s="21"/>
      <c r="B58" s="19" t="s">
        <v>137</v>
      </c>
      <c r="C58" s="33"/>
      <c r="D58" s="27"/>
      <c r="E58" s="30">
        <f t="shared" si="26"/>
        <v>0</v>
      </c>
      <c r="F58" s="27"/>
      <c r="G58" s="27"/>
      <c r="H58" s="30">
        <f t="shared" si="27"/>
        <v>0</v>
      </c>
      <c r="I58" s="30">
        <f t="shared" si="28"/>
        <v>0</v>
      </c>
      <c r="J58" s="30">
        <f t="shared" si="29"/>
        <v>0</v>
      </c>
      <c r="K58" s="30">
        <f t="shared" si="30"/>
        <v>0</v>
      </c>
    </row>
    <row r="59" spans="1:11" ht="15" customHeight="1" x14ac:dyDescent="0.2">
      <c r="A59" s="83" t="s">
        <v>128</v>
      </c>
      <c r="B59" s="93"/>
      <c r="C59" s="72"/>
      <c r="D59" s="72"/>
      <c r="E59" s="72"/>
      <c r="F59" s="72"/>
      <c r="G59" s="72"/>
      <c r="H59" s="72"/>
      <c r="I59" s="72"/>
      <c r="J59" s="72"/>
      <c r="K59" s="72"/>
    </row>
    <row r="60" spans="1:11" s="7" customFormat="1" ht="14.25" x14ac:dyDescent="0.2">
      <c r="A60" s="24" t="s">
        <v>90</v>
      </c>
      <c r="B60" s="24" t="s">
        <v>91</v>
      </c>
      <c r="C60" s="90"/>
      <c r="D60" s="90"/>
      <c r="E60" s="90"/>
      <c r="F60" s="90"/>
      <c r="G60" s="90"/>
      <c r="H60" s="90"/>
      <c r="I60" s="90"/>
      <c r="J60" s="90"/>
      <c r="K60" s="90"/>
    </row>
    <row r="61" spans="1:11" s="7" customFormat="1" ht="31.5" x14ac:dyDescent="0.25">
      <c r="A61" s="31"/>
      <c r="B61" s="36" t="s">
        <v>144</v>
      </c>
      <c r="C61" s="59">
        <v>169</v>
      </c>
      <c r="D61" s="59"/>
      <c r="E61" s="59">
        <f t="shared" ref="E61" si="31">C61+D61</f>
        <v>169</v>
      </c>
      <c r="F61" s="59">
        <v>167.74299999999999</v>
      </c>
      <c r="G61" s="59"/>
      <c r="H61" s="59">
        <f t="shared" ref="H61" si="32">F61+G61</f>
        <v>167.74299999999999</v>
      </c>
      <c r="I61" s="59">
        <f t="shared" ref="I61" si="33">F61-C61</f>
        <v>-1.257000000000005</v>
      </c>
      <c r="J61" s="59">
        <f t="shared" ref="J61" si="34">G61-D61</f>
        <v>0</v>
      </c>
      <c r="K61" s="59">
        <f t="shared" ref="K61" si="35">I61+J61</f>
        <v>-1.257000000000005</v>
      </c>
    </row>
    <row r="62" spans="1:11" ht="49.5" hidden="1" customHeight="1" x14ac:dyDescent="0.25">
      <c r="A62" s="26"/>
      <c r="B62" s="22" t="s">
        <v>145</v>
      </c>
      <c r="C62" s="27"/>
      <c r="D62" s="27"/>
      <c r="E62" s="27">
        <f t="shared" ref="E62" si="36">C62+D62</f>
        <v>0</v>
      </c>
      <c r="F62" s="27"/>
      <c r="G62" s="27"/>
      <c r="H62" s="27">
        <f t="shared" ref="H62" si="37">F62+G62</f>
        <v>0</v>
      </c>
      <c r="I62" s="27">
        <f t="shared" ref="I62:J62" si="38">F62-C62</f>
        <v>0</v>
      </c>
      <c r="J62" s="27">
        <f t="shared" si="38"/>
        <v>0</v>
      </c>
      <c r="K62" s="27">
        <f t="shared" ref="K62" si="39">I62+J62</f>
        <v>0</v>
      </c>
    </row>
    <row r="63" spans="1:11" ht="36" customHeight="1" x14ac:dyDescent="0.2">
      <c r="A63" s="91" t="s">
        <v>165</v>
      </c>
      <c r="B63" s="94"/>
      <c r="C63" s="94"/>
      <c r="D63" s="94"/>
      <c r="E63" s="94"/>
      <c r="F63" s="94"/>
      <c r="G63" s="94"/>
      <c r="H63" s="94"/>
      <c r="I63" s="94"/>
      <c r="J63" s="94"/>
      <c r="K63" s="94"/>
    </row>
    <row r="64" spans="1:11" ht="17.45" customHeight="1" x14ac:dyDescent="0.2">
      <c r="A64" s="24">
        <v>4</v>
      </c>
      <c r="B64" s="25" t="s">
        <v>113</v>
      </c>
      <c r="C64" s="90"/>
      <c r="D64" s="90"/>
      <c r="E64" s="90"/>
      <c r="F64" s="90"/>
      <c r="G64" s="90"/>
      <c r="H64" s="90"/>
      <c r="I64" s="90"/>
      <c r="J64" s="90"/>
      <c r="K64" s="90"/>
    </row>
    <row r="65" spans="1:11" ht="17.45" customHeight="1" x14ac:dyDescent="0.2">
      <c r="A65" s="31"/>
      <c r="B65" s="37" t="s">
        <v>122</v>
      </c>
      <c r="C65" s="58">
        <v>100</v>
      </c>
      <c r="D65" s="58"/>
      <c r="E65" s="58">
        <f t="shared" ref="E65:E66" si="40">C65+D65</f>
        <v>100</v>
      </c>
      <c r="F65" s="58">
        <v>100</v>
      </c>
      <c r="G65" s="58"/>
      <c r="H65" s="58">
        <f t="shared" ref="H65:H66" si="41">F65+G65</f>
        <v>100</v>
      </c>
      <c r="I65" s="58">
        <f t="shared" ref="I65:I66" si="42">F65-C65</f>
        <v>0</v>
      </c>
      <c r="J65" s="58">
        <f t="shared" ref="J65:J66" si="43">G65-D65</f>
        <v>0</v>
      </c>
      <c r="K65" s="58">
        <f t="shared" ref="K65:K66" si="44">H65-E65</f>
        <v>0</v>
      </c>
    </row>
    <row r="66" spans="1:11" ht="27.75" hidden="1" customHeight="1" x14ac:dyDescent="0.2">
      <c r="A66" s="31"/>
      <c r="B66" s="37" t="s">
        <v>138</v>
      </c>
      <c r="C66" s="30"/>
      <c r="D66" s="30"/>
      <c r="E66" s="30">
        <f t="shared" si="40"/>
        <v>0</v>
      </c>
      <c r="F66" s="30"/>
      <c r="G66" s="30"/>
      <c r="H66" s="30">
        <f t="shared" si="41"/>
        <v>0</v>
      </c>
      <c r="I66" s="30">
        <f t="shared" si="42"/>
        <v>0</v>
      </c>
      <c r="J66" s="30">
        <f t="shared" si="43"/>
        <v>0</v>
      </c>
      <c r="K66" s="30">
        <f t="shared" si="44"/>
        <v>0</v>
      </c>
    </row>
    <row r="67" spans="1:11" ht="45" hidden="1" customHeight="1" x14ac:dyDescent="0.2">
      <c r="A67" s="26"/>
      <c r="B67" s="37" t="s">
        <v>139</v>
      </c>
      <c r="C67" s="27"/>
      <c r="D67" s="27"/>
      <c r="E67" s="27">
        <f>C67+D67</f>
        <v>0</v>
      </c>
      <c r="F67" s="27"/>
      <c r="G67" s="27"/>
      <c r="H67" s="27">
        <f>F67+G67</f>
        <v>0</v>
      </c>
      <c r="I67" s="27">
        <f>F67-C67</f>
        <v>0</v>
      </c>
      <c r="J67" s="27">
        <f t="shared" ref="J67:K67" si="45">G67-D67</f>
        <v>0</v>
      </c>
      <c r="K67" s="27">
        <f t="shared" si="45"/>
        <v>0</v>
      </c>
    </row>
    <row r="68" spans="1:11" ht="23.45" customHeight="1" x14ac:dyDescent="0.2">
      <c r="A68" s="99" t="s">
        <v>124</v>
      </c>
      <c r="B68" s="72"/>
      <c r="C68" s="72"/>
      <c r="D68" s="72"/>
      <c r="E68" s="72"/>
      <c r="F68" s="72"/>
      <c r="G68" s="72"/>
      <c r="H68" s="72"/>
      <c r="I68" s="72"/>
      <c r="J68" s="72"/>
      <c r="K68" s="72"/>
    </row>
    <row r="69" spans="1:11" ht="33" customHeight="1" x14ac:dyDescent="0.2">
      <c r="A69" s="88" t="s">
        <v>125</v>
      </c>
      <c r="B69" s="89"/>
      <c r="C69" s="89"/>
      <c r="D69" s="89"/>
      <c r="E69" s="89"/>
      <c r="F69" s="89"/>
      <c r="G69" s="89"/>
      <c r="H69" s="89"/>
      <c r="I69" s="89"/>
      <c r="J69" s="89"/>
      <c r="K69" s="89"/>
    </row>
    <row r="70" spans="1:11" ht="22.5" customHeight="1" x14ac:dyDescent="0.2">
      <c r="A70" s="84" t="s">
        <v>110</v>
      </c>
      <c r="B70" s="84"/>
      <c r="C70" s="84"/>
      <c r="D70" s="84"/>
      <c r="E70" s="84"/>
      <c r="F70" s="84"/>
      <c r="G70" s="84"/>
      <c r="H70" s="84"/>
      <c r="I70" s="84"/>
      <c r="J70" s="84"/>
      <c r="K70" s="84"/>
    </row>
    <row r="71" spans="1:11" ht="18" customHeight="1" x14ac:dyDescent="0.2">
      <c r="A71" s="85" t="s">
        <v>92</v>
      </c>
      <c r="B71" s="85"/>
      <c r="C71" s="85"/>
      <c r="D71" s="85"/>
      <c r="E71" s="85"/>
      <c r="F71" s="85"/>
      <c r="G71" s="85"/>
      <c r="H71" s="85"/>
      <c r="I71" s="85"/>
      <c r="J71" s="85"/>
      <c r="K71" s="85"/>
    </row>
    <row r="72" spans="1:11" ht="23.25" customHeight="1" x14ac:dyDescent="0.2">
      <c r="A72" s="80" t="s">
        <v>114</v>
      </c>
      <c r="B72" s="80"/>
      <c r="C72" s="80"/>
      <c r="D72" s="80"/>
      <c r="E72" s="80"/>
      <c r="F72" s="80"/>
      <c r="G72" s="80"/>
      <c r="H72" s="80"/>
      <c r="I72" s="80"/>
      <c r="J72" s="80"/>
      <c r="K72" s="80"/>
    </row>
    <row r="73" spans="1:11" ht="17.45" customHeight="1" x14ac:dyDescent="0.2">
      <c r="A73" s="81" t="s">
        <v>126</v>
      </c>
      <c r="B73" s="82"/>
      <c r="C73" s="82"/>
      <c r="D73" s="82"/>
      <c r="E73" s="82"/>
      <c r="F73" s="82"/>
      <c r="G73" s="82"/>
      <c r="H73" s="82"/>
      <c r="I73" s="82"/>
      <c r="J73" s="82"/>
      <c r="K73" s="82"/>
    </row>
    <row r="74" spans="1:11" ht="28.15" customHeight="1" x14ac:dyDescent="0.2">
      <c r="A74" s="72" t="s">
        <v>7</v>
      </c>
      <c r="B74" s="72" t="s">
        <v>8</v>
      </c>
      <c r="C74" s="86" t="s">
        <v>35</v>
      </c>
      <c r="D74" s="86"/>
      <c r="E74" s="86"/>
      <c r="F74" s="86" t="s">
        <v>36</v>
      </c>
      <c r="G74" s="86"/>
      <c r="H74" s="86"/>
      <c r="I74" s="87" t="s">
        <v>93</v>
      </c>
      <c r="J74" s="86"/>
      <c r="K74" s="86"/>
    </row>
    <row r="75" spans="1:11" s="5" customFormat="1" ht="20.45" customHeight="1" x14ac:dyDescent="0.2">
      <c r="A75" s="72"/>
      <c r="B75" s="72"/>
      <c r="C75" s="4" t="s">
        <v>67</v>
      </c>
      <c r="D75" s="4" t="s">
        <v>68</v>
      </c>
      <c r="E75" s="4" t="s">
        <v>69</v>
      </c>
      <c r="F75" s="4" t="s">
        <v>67</v>
      </c>
      <c r="G75" s="4" t="s">
        <v>68</v>
      </c>
      <c r="H75" s="4" t="s">
        <v>69</v>
      </c>
      <c r="I75" s="4" t="s">
        <v>67</v>
      </c>
      <c r="J75" s="4" t="s">
        <v>68</v>
      </c>
      <c r="K75" s="4" t="s">
        <v>69</v>
      </c>
    </row>
    <row r="76" spans="1:11" ht="26.25" customHeight="1" x14ac:dyDescent="0.2">
      <c r="A76" s="26"/>
      <c r="B76" s="26" t="s">
        <v>37</v>
      </c>
      <c r="C76" s="50">
        <f>SUM(C80:C82)</f>
        <v>648.1</v>
      </c>
      <c r="D76" s="50">
        <f>SUM(D80:D82)</f>
        <v>27.5</v>
      </c>
      <c r="E76" s="50">
        <f>C76+D76</f>
        <v>675.6</v>
      </c>
      <c r="F76" s="50">
        <f>SUM(F80:F82)</f>
        <v>838.7</v>
      </c>
      <c r="G76" s="50">
        <f>SUM(G80:G82)</f>
        <v>0</v>
      </c>
      <c r="H76" s="50">
        <f>F76+G76</f>
        <v>838.7</v>
      </c>
      <c r="I76" s="50">
        <f>F76/C76*100-100</f>
        <v>29.409041814534788</v>
      </c>
      <c r="J76" s="50">
        <f t="shared" ref="J76:K76" si="46">G76/D76*100-100</f>
        <v>-100</v>
      </c>
      <c r="K76" s="50">
        <f t="shared" si="46"/>
        <v>24.141503848431029</v>
      </c>
    </row>
    <row r="77" spans="1:11" ht="28.9" customHeight="1" x14ac:dyDescent="0.2">
      <c r="A77" s="73" t="s">
        <v>94</v>
      </c>
      <c r="B77" s="73"/>
      <c r="C77" s="73"/>
      <c r="D77" s="73"/>
      <c r="E77" s="73"/>
      <c r="F77" s="73"/>
      <c r="G77" s="73"/>
      <c r="H77" s="73"/>
      <c r="I77" s="73"/>
      <c r="J77" s="73"/>
      <c r="K77" s="73"/>
    </row>
    <row r="78" spans="1:11" ht="54.75" customHeight="1" x14ac:dyDescent="0.2">
      <c r="A78" s="74" t="s">
        <v>156</v>
      </c>
      <c r="B78" s="74"/>
      <c r="C78" s="74"/>
      <c r="D78" s="74"/>
      <c r="E78" s="74"/>
      <c r="F78" s="74"/>
      <c r="G78" s="74"/>
      <c r="H78" s="74"/>
      <c r="I78" s="74"/>
      <c r="J78" s="74"/>
      <c r="K78" s="74"/>
    </row>
    <row r="79" spans="1:11" ht="15" x14ac:dyDescent="0.2">
      <c r="A79" s="26"/>
      <c r="B79" s="10" t="s">
        <v>12</v>
      </c>
      <c r="C79" s="26"/>
      <c r="D79" s="26"/>
      <c r="E79" s="26"/>
      <c r="F79" s="8"/>
      <c r="G79" s="8"/>
      <c r="H79" s="8"/>
      <c r="I79" s="38"/>
      <c r="J79" s="38"/>
      <c r="K79" s="38"/>
    </row>
    <row r="80" spans="1:11" ht="25.5" x14ac:dyDescent="0.2">
      <c r="A80" s="29"/>
      <c r="B80" s="29" t="s">
        <v>131</v>
      </c>
      <c r="C80" s="61">
        <v>642.20000000000005</v>
      </c>
      <c r="D80" s="61"/>
      <c r="E80" s="62">
        <f t="shared" ref="E80:E81" si="47">C80+D80</f>
        <v>642.20000000000005</v>
      </c>
      <c r="F80" s="61">
        <v>838.7</v>
      </c>
      <c r="G80" s="61"/>
      <c r="H80" s="62">
        <f t="shared" ref="H80:H81" si="48">F80+G80</f>
        <v>838.7</v>
      </c>
      <c r="I80" s="50">
        <f t="shared" ref="I80:I81" si="49">F80/C80*100-100</f>
        <v>30.597944565555878</v>
      </c>
      <c r="J80" s="50"/>
      <c r="K80" s="50">
        <f t="shared" ref="K80:K82" si="50">H80/E80*100-100</f>
        <v>30.597944565555878</v>
      </c>
    </row>
    <row r="81" spans="1:11" ht="25.5" x14ac:dyDescent="0.2">
      <c r="A81" s="29"/>
      <c r="B81" s="29" t="s">
        <v>132</v>
      </c>
      <c r="C81" s="61">
        <v>5.9</v>
      </c>
      <c r="D81" s="61"/>
      <c r="E81" s="62">
        <f t="shared" si="47"/>
        <v>5.9</v>
      </c>
      <c r="F81" s="61"/>
      <c r="G81" s="61"/>
      <c r="H81" s="62">
        <f t="shared" si="48"/>
        <v>0</v>
      </c>
      <c r="I81" s="50">
        <f t="shared" si="49"/>
        <v>-100</v>
      </c>
      <c r="J81" s="50"/>
      <c r="K81" s="50">
        <f t="shared" si="50"/>
        <v>-100</v>
      </c>
    </row>
    <row r="82" spans="1:11" ht="30" x14ac:dyDescent="0.2">
      <c r="A82" s="26"/>
      <c r="B82" s="32" t="s">
        <v>133</v>
      </c>
      <c r="C82" s="62"/>
      <c r="D82" s="62">
        <v>27.5</v>
      </c>
      <c r="E82" s="62">
        <f>C82+D82</f>
        <v>27.5</v>
      </c>
      <c r="F82" s="62"/>
      <c r="G82" s="62"/>
      <c r="H82" s="62">
        <f>F82+G82</f>
        <v>0</v>
      </c>
      <c r="I82" s="50"/>
      <c r="J82" s="50">
        <f t="shared" ref="J82" si="51">G82/D82*100-100</f>
        <v>-100</v>
      </c>
      <c r="K82" s="50">
        <f t="shared" si="50"/>
        <v>-100</v>
      </c>
    </row>
    <row r="83" spans="1:11" ht="43.5" customHeight="1" x14ac:dyDescent="0.2">
      <c r="A83" s="75" t="s">
        <v>141</v>
      </c>
      <c r="B83" s="76"/>
      <c r="C83" s="76"/>
      <c r="D83" s="76"/>
      <c r="E83" s="76"/>
      <c r="F83" s="76"/>
      <c r="G83" s="76"/>
      <c r="H83" s="76"/>
      <c r="I83" s="76"/>
      <c r="J83" s="76"/>
      <c r="K83" s="77"/>
    </row>
    <row r="84" spans="1:11" ht="72" customHeight="1" x14ac:dyDescent="0.2">
      <c r="A84" s="74" t="s">
        <v>157</v>
      </c>
      <c r="B84" s="74"/>
      <c r="C84" s="74"/>
      <c r="D84" s="74"/>
      <c r="E84" s="74"/>
      <c r="F84" s="74"/>
      <c r="G84" s="74"/>
      <c r="H84" s="74"/>
      <c r="I84" s="74"/>
      <c r="J84" s="74"/>
      <c r="K84" s="74"/>
    </row>
    <row r="85" spans="1:11" s="7" customFormat="1" ht="14.25" x14ac:dyDescent="0.2">
      <c r="A85" s="24" t="s">
        <v>86</v>
      </c>
      <c r="B85" s="24" t="s">
        <v>87</v>
      </c>
      <c r="C85" s="53"/>
      <c r="D85" s="53"/>
      <c r="E85" s="53"/>
      <c r="F85" s="27"/>
      <c r="G85" s="27"/>
      <c r="H85" s="27"/>
      <c r="I85" s="34"/>
      <c r="J85" s="34"/>
      <c r="K85" s="34"/>
    </row>
    <row r="86" spans="1:11" s="7" customFormat="1" ht="15.75" x14ac:dyDescent="0.25">
      <c r="A86" s="24"/>
      <c r="B86" s="19" t="s">
        <v>116</v>
      </c>
      <c r="C86" s="58">
        <v>1</v>
      </c>
      <c r="D86" s="58"/>
      <c r="E86" s="58">
        <f>C86+D86</f>
        <v>1</v>
      </c>
      <c r="F86" s="58">
        <v>1</v>
      </c>
      <c r="G86" s="58"/>
      <c r="H86" s="58">
        <f>F86+G86</f>
        <v>1</v>
      </c>
      <c r="I86" s="59">
        <f>F86/C86*100-100</f>
        <v>0</v>
      </c>
      <c r="J86" s="59"/>
      <c r="K86" s="59">
        <f t="shared" ref="K86" si="52">H86/E86*100-100</f>
        <v>0</v>
      </c>
    </row>
    <row r="87" spans="1:11" s="7" customFormat="1" ht="31.5" x14ac:dyDescent="0.25">
      <c r="A87" s="24"/>
      <c r="B87" s="19" t="s">
        <v>120</v>
      </c>
      <c r="C87" s="58">
        <v>1</v>
      </c>
      <c r="D87" s="58"/>
      <c r="E87" s="58">
        <f t="shared" ref="E87:E91" si="53">C87+D87</f>
        <v>1</v>
      </c>
      <c r="F87" s="58">
        <v>1</v>
      </c>
      <c r="G87" s="58"/>
      <c r="H87" s="58">
        <f t="shared" ref="H87:H92" si="54">F87+G87</f>
        <v>1</v>
      </c>
      <c r="I87" s="59">
        <f t="shared" ref="I87:I89" si="55">F87/C87*100-100</f>
        <v>0</v>
      </c>
      <c r="J87" s="59"/>
      <c r="K87" s="59">
        <f t="shared" ref="K87:K91" si="56">H87/E87*100-100</f>
        <v>0</v>
      </c>
    </row>
    <row r="88" spans="1:11" s="7" customFormat="1" ht="31.5" x14ac:dyDescent="0.25">
      <c r="A88" s="24"/>
      <c r="B88" s="19" t="s">
        <v>117</v>
      </c>
      <c r="C88" s="58">
        <v>4</v>
      </c>
      <c r="D88" s="58"/>
      <c r="E88" s="58">
        <f t="shared" si="53"/>
        <v>4</v>
      </c>
      <c r="F88" s="58">
        <v>5</v>
      </c>
      <c r="G88" s="58"/>
      <c r="H88" s="58">
        <f t="shared" si="54"/>
        <v>5</v>
      </c>
      <c r="I88" s="59">
        <f t="shared" si="55"/>
        <v>25</v>
      </c>
      <c r="J88" s="59"/>
      <c r="K88" s="59">
        <f t="shared" si="56"/>
        <v>25</v>
      </c>
    </row>
    <row r="89" spans="1:11" s="7" customFormat="1" ht="31.5" x14ac:dyDescent="0.25">
      <c r="A89" s="24"/>
      <c r="B89" s="19" t="s">
        <v>118</v>
      </c>
      <c r="C89" s="58">
        <v>4</v>
      </c>
      <c r="D89" s="58"/>
      <c r="E89" s="58">
        <f t="shared" si="53"/>
        <v>4</v>
      </c>
      <c r="F89" s="58">
        <v>5</v>
      </c>
      <c r="G89" s="58"/>
      <c r="H89" s="58">
        <f t="shared" si="54"/>
        <v>5</v>
      </c>
      <c r="I89" s="59">
        <f t="shared" si="55"/>
        <v>25</v>
      </c>
      <c r="J89" s="59"/>
      <c r="K89" s="59">
        <f t="shared" si="56"/>
        <v>25</v>
      </c>
    </row>
    <row r="90" spans="1:11" ht="63" x14ac:dyDescent="0.25">
      <c r="A90" s="26"/>
      <c r="B90" s="19" t="s">
        <v>152</v>
      </c>
      <c r="C90" s="59">
        <v>642.20000000000005</v>
      </c>
      <c r="D90" s="59"/>
      <c r="E90" s="59">
        <f t="shared" si="53"/>
        <v>642.20000000000005</v>
      </c>
      <c r="F90" s="59">
        <v>838.71500000000003</v>
      </c>
      <c r="G90" s="59"/>
      <c r="H90" s="59">
        <f t="shared" si="54"/>
        <v>838.71500000000003</v>
      </c>
      <c r="I90" s="59">
        <f>F90/C90*100-100</f>
        <v>30.600280286515101</v>
      </c>
      <c r="J90" s="59"/>
      <c r="K90" s="59">
        <f t="shared" si="56"/>
        <v>30.600280286515101</v>
      </c>
    </row>
    <row r="91" spans="1:11" ht="47.25" x14ac:dyDescent="0.25">
      <c r="A91" s="42"/>
      <c r="B91" s="19" t="s">
        <v>153</v>
      </c>
      <c r="C91" s="59">
        <v>5.9</v>
      </c>
      <c r="D91" s="59"/>
      <c r="E91" s="59">
        <f t="shared" si="53"/>
        <v>5.9</v>
      </c>
      <c r="F91" s="59"/>
      <c r="G91" s="59"/>
      <c r="H91" s="59">
        <f t="shared" si="54"/>
        <v>0</v>
      </c>
      <c r="I91" s="60">
        <f>F91/C91*100-100</f>
        <v>-100</v>
      </c>
      <c r="J91" s="60"/>
      <c r="K91" s="60">
        <f t="shared" si="56"/>
        <v>-100</v>
      </c>
    </row>
    <row r="92" spans="1:11" ht="48.75" customHeight="1" x14ac:dyDescent="0.25">
      <c r="A92" s="42"/>
      <c r="B92" s="19" t="s">
        <v>154</v>
      </c>
      <c r="C92" s="59"/>
      <c r="D92" s="59">
        <v>27.5</v>
      </c>
      <c r="E92" s="59">
        <v>27.5</v>
      </c>
      <c r="F92" s="59"/>
      <c r="G92" s="59"/>
      <c r="H92" s="59">
        <f t="shared" si="54"/>
        <v>0</v>
      </c>
      <c r="I92" s="60"/>
      <c r="J92" s="60">
        <f>G92/D92*100-100</f>
        <v>-100</v>
      </c>
      <c r="K92" s="60">
        <f>H92/E92*100-100</f>
        <v>-100</v>
      </c>
    </row>
    <row r="93" spans="1:11" s="7" customFormat="1" ht="15.75" x14ac:dyDescent="0.2">
      <c r="A93" s="24" t="s">
        <v>88</v>
      </c>
      <c r="B93" s="24" t="s">
        <v>89</v>
      </c>
      <c r="C93" s="58"/>
      <c r="D93" s="58"/>
      <c r="E93" s="58"/>
      <c r="F93" s="58"/>
      <c r="G93" s="58"/>
      <c r="H93" s="58"/>
      <c r="I93" s="59"/>
      <c r="J93" s="59"/>
      <c r="K93" s="59"/>
    </row>
    <row r="94" spans="1:11" ht="47.25" x14ac:dyDescent="0.25">
      <c r="A94" s="26"/>
      <c r="B94" s="19" t="s">
        <v>121</v>
      </c>
      <c r="C94" s="58">
        <v>6</v>
      </c>
      <c r="D94" s="58"/>
      <c r="E94" s="58">
        <f t="shared" ref="E94:E97" si="57">C94+D94</f>
        <v>6</v>
      </c>
      <c r="F94" s="58">
        <v>6</v>
      </c>
      <c r="G94" s="58"/>
      <c r="H94" s="58">
        <f t="shared" ref="H94:H103" si="58">F94+G94</f>
        <v>6</v>
      </c>
      <c r="I94" s="59">
        <f t="shared" ref="I94:I103" si="59">F94/C94*100-100</f>
        <v>0</v>
      </c>
      <c r="J94" s="59"/>
      <c r="K94" s="59">
        <f t="shared" ref="K94:K103" si="60">H94/E94*100-100</f>
        <v>0</v>
      </c>
    </row>
    <row r="95" spans="1:11" ht="23.25" customHeight="1" x14ac:dyDescent="0.25">
      <c r="A95" s="26"/>
      <c r="B95" s="19" t="s">
        <v>151</v>
      </c>
      <c r="C95" s="58">
        <v>0.6</v>
      </c>
      <c r="D95" s="58"/>
      <c r="E95" s="58">
        <f t="shared" si="57"/>
        <v>0.6</v>
      </c>
      <c r="F95" s="58">
        <v>0.6</v>
      </c>
      <c r="G95" s="58"/>
      <c r="H95" s="58">
        <f t="shared" si="58"/>
        <v>0.6</v>
      </c>
      <c r="I95" s="59">
        <f t="shared" si="59"/>
        <v>0</v>
      </c>
      <c r="J95" s="59"/>
      <c r="K95" s="59">
        <f t="shared" si="60"/>
        <v>0</v>
      </c>
    </row>
    <row r="96" spans="1:11" ht="47.25" x14ac:dyDescent="0.25">
      <c r="A96" s="40"/>
      <c r="B96" s="19" t="s">
        <v>155</v>
      </c>
      <c r="C96" s="58">
        <v>5.9</v>
      </c>
      <c r="D96" s="58"/>
      <c r="E96" s="58">
        <f t="shared" si="57"/>
        <v>5.9</v>
      </c>
      <c r="F96" s="58"/>
      <c r="G96" s="58"/>
      <c r="H96" s="58">
        <f t="shared" si="58"/>
        <v>0</v>
      </c>
      <c r="I96" s="60" t="s">
        <v>146</v>
      </c>
      <c r="J96" s="60"/>
      <c r="K96" s="60" t="s">
        <v>146</v>
      </c>
    </row>
    <row r="97" spans="1:11" ht="31.5" x14ac:dyDescent="0.25">
      <c r="A97" s="40"/>
      <c r="B97" s="19" t="s">
        <v>137</v>
      </c>
      <c r="C97" s="58"/>
      <c r="D97" s="58">
        <v>2</v>
      </c>
      <c r="E97" s="58">
        <f t="shared" si="57"/>
        <v>2</v>
      </c>
      <c r="F97" s="58"/>
      <c r="G97" s="58"/>
      <c r="H97" s="58">
        <f t="shared" si="58"/>
        <v>0</v>
      </c>
      <c r="I97" s="60"/>
      <c r="J97" s="60">
        <f>G97/D97*100-100</f>
        <v>-100</v>
      </c>
      <c r="K97" s="60">
        <f>H97/E97*100-100</f>
        <v>-100</v>
      </c>
    </row>
    <row r="98" spans="1:11" s="7" customFormat="1" ht="15.75" x14ac:dyDescent="0.2">
      <c r="A98" s="24" t="s">
        <v>90</v>
      </c>
      <c r="B98" s="41" t="s">
        <v>91</v>
      </c>
      <c r="C98" s="58"/>
      <c r="D98" s="58"/>
      <c r="E98" s="58"/>
      <c r="F98" s="58"/>
      <c r="G98" s="58"/>
      <c r="H98" s="58"/>
      <c r="I98" s="59"/>
      <c r="J98" s="59"/>
      <c r="K98" s="59"/>
    </row>
    <row r="99" spans="1:11" ht="31.5" x14ac:dyDescent="0.25">
      <c r="A99" s="26"/>
      <c r="B99" s="51" t="s">
        <v>144</v>
      </c>
      <c r="C99" s="59">
        <v>160.6</v>
      </c>
      <c r="D99" s="59">
        <v>6.9</v>
      </c>
      <c r="E99" s="58">
        <f t="shared" ref="E99:E100" si="61">C99+D99</f>
        <v>167.5</v>
      </c>
      <c r="F99" s="59">
        <v>167.7</v>
      </c>
      <c r="G99" s="59">
        <v>0</v>
      </c>
      <c r="H99" s="58">
        <f t="shared" ref="H99:H100" si="62">F99+G99</f>
        <v>167.7</v>
      </c>
      <c r="I99" s="59">
        <f>F99/C99*100-100</f>
        <v>4.4209215442092074</v>
      </c>
      <c r="J99" s="59">
        <f>G99/D99*100-100</f>
        <v>-100</v>
      </c>
      <c r="K99" s="59">
        <f t="shared" si="60"/>
        <v>0.11940298507462899</v>
      </c>
    </row>
    <row r="100" spans="1:11" ht="49.5" customHeight="1" x14ac:dyDescent="0.25">
      <c r="A100" s="40"/>
      <c r="B100" s="22" t="s">
        <v>145</v>
      </c>
      <c r="C100" s="58"/>
      <c r="D100" s="58">
        <v>13.8</v>
      </c>
      <c r="E100" s="58">
        <f t="shared" si="61"/>
        <v>13.8</v>
      </c>
      <c r="F100" s="58"/>
      <c r="G100" s="58"/>
      <c r="H100" s="58">
        <f t="shared" si="62"/>
        <v>0</v>
      </c>
      <c r="I100" s="60"/>
      <c r="J100" s="59">
        <f>G100/D100*100-100</f>
        <v>-100</v>
      </c>
      <c r="K100" s="59">
        <f>H100/E100*100-100</f>
        <v>-100</v>
      </c>
    </row>
    <row r="101" spans="1:11" ht="15.75" x14ac:dyDescent="0.2">
      <c r="A101" s="24">
        <v>4</v>
      </c>
      <c r="B101" s="25" t="s">
        <v>113</v>
      </c>
      <c r="C101" s="58"/>
      <c r="D101" s="58"/>
      <c r="E101" s="58"/>
      <c r="F101" s="58"/>
      <c r="G101" s="58"/>
      <c r="H101" s="58"/>
      <c r="I101" s="59"/>
      <c r="J101" s="59"/>
      <c r="K101" s="59"/>
    </row>
    <row r="102" spans="1:11" ht="15.75" x14ac:dyDescent="0.2">
      <c r="A102" s="26"/>
      <c r="B102" s="23" t="s">
        <v>122</v>
      </c>
      <c r="C102" s="58">
        <v>100</v>
      </c>
      <c r="D102" s="58"/>
      <c r="E102" s="58">
        <f t="shared" ref="E102:E103" si="63">C102+D102</f>
        <v>100</v>
      </c>
      <c r="F102" s="58">
        <v>100</v>
      </c>
      <c r="G102" s="58"/>
      <c r="H102" s="58">
        <f t="shared" si="58"/>
        <v>100</v>
      </c>
      <c r="I102" s="59">
        <f t="shared" si="59"/>
        <v>0</v>
      </c>
      <c r="J102" s="59"/>
      <c r="K102" s="59">
        <f t="shared" si="60"/>
        <v>0</v>
      </c>
    </row>
    <row r="103" spans="1:11" ht="31.5" x14ac:dyDescent="0.2">
      <c r="A103" s="40"/>
      <c r="B103" s="37" t="s">
        <v>138</v>
      </c>
      <c r="C103" s="58">
        <v>100</v>
      </c>
      <c r="D103" s="58"/>
      <c r="E103" s="58">
        <f t="shared" si="63"/>
        <v>100</v>
      </c>
      <c r="F103" s="58"/>
      <c r="G103" s="58"/>
      <c r="H103" s="58">
        <f t="shared" si="58"/>
        <v>0</v>
      </c>
      <c r="I103" s="59">
        <f t="shared" si="59"/>
        <v>-100</v>
      </c>
      <c r="J103" s="60"/>
      <c r="K103" s="59">
        <f t="shared" si="60"/>
        <v>-100</v>
      </c>
    </row>
    <row r="104" spans="1:11" ht="50.25" customHeight="1" x14ac:dyDescent="0.2">
      <c r="A104" s="40"/>
      <c r="B104" s="37" t="s">
        <v>139</v>
      </c>
      <c r="C104" s="58"/>
      <c r="D104" s="58">
        <v>91.67</v>
      </c>
      <c r="E104" s="58">
        <f>C104+D104</f>
        <v>91.67</v>
      </c>
      <c r="F104" s="58"/>
      <c r="G104" s="58"/>
      <c r="H104" s="58">
        <f>F104+G104</f>
        <v>0</v>
      </c>
      <c r="I104" s="60"/>
      <c r="J104" s="60">
        <f>G104/D104*100-100</f>
        <v>-100</v>
      </c>
      <c r="K104" s="60">
        <f>H104/E104*100-100</f>
        <v>-100</v>
      </c>
    </row>
    <row r="105" spans="1:11" ht="17.45" customHeight="1" x14ac:dyDescent="0.2">
      <c r="A105" s="78" t="s">
        <v>95</v>
      </c>
      <c r="B105" s="78"/>
      <c r="C105" s="78"/>
      <c r="D105" s="78"/>
      <c r="E105" s="78"/>
      <c r="F105" s="78"/>
      <c r="G105" s="78"/>
      <c r="H105" s="78"/>
      <c r="I105" s="78"/>
      <c r="J105" s="78"/>
      <c r="K105" s="78"/>
    </row>
    <row r="106" spans="1:11" ht="75" customHeight="1" x14ac:dyDescent="0.2">
      <c r="A106" s="74" t="s">
        <v>158</v>
      </c>
      <c r="B106" s="74"/>
      <c r="C106" s="74"/>
      <c r="D106" s="74"/>
      <c r="E106" s="74"/>
      <c r="F106" s="74"/>
      <c r="G106" s="74"/>
      <c r="H106" s="74"/>
      <c r="I106" s="74"/>
      <c r="J106" s="74"/>
      <c r="K106" s="74"/>
    </row>
    <row r="107" spans="1:11" ht="13.9" customHeight="1" x14ac:dyDescent="0.2">
      <c r="A107" s="79" t="s">
        <v>96</v>
      </c>
      <c r="B107" s="79"/>
      <c r="C107" s="79"/>
      <c r="D107" s="79"/>
      <c r="E107" s="79"/>
      <c r="F107" s="79"/>
      <c r="G107" s="79"/>
      <c r="H107" s="79"/>
      <c r="I107" s="79"/>
      <c r="J107" s="79"/>
      <c r="K107" s="79"/>
    </row>
    <row r="108" spans="1:11" ht="34.5" customHeight="1" x14ac:dyDescent="0.2">
      <c r="A108" s="80" t="s">
        <v>97</v>
      </c>
      <c r="B108" s="80"/>
      <c r="C108" s="80"/>
      <c r="D108" s="80"/>
      <c r="E108" s="80"/>
      <c r="F108" s="80"/>
      <c r="G108" s="80"/>
      <c r="H108" s="80"/>
      <c r="I108" s="80"/>
      <c r="J108" s="80"/>
      <c r="K108" s="80"/>
    </row>
    <row r="109" spans="1:11" ht="15" customHeight="1" x14ac:dyDescent="0.2">
      <c r="A109" s="81" t="s">
        <v>109</v>
      </c>
      <c r="B109" s="82"/>
      <c r="C109" s="82"/>
      <c r="D109" s="82"/>
      <c r="E109" s="82"/>
      <c r="F109" s="82"/>
      <c r="G109" s="82"/>
      <c r="H109" s="82"/>
      <c r="I109" s="82"/>
      <c r="J109" s="82"/>
      <c r="K109" s="82"/>
    </row>
    <row r="110" spans="1:11" ht="72" x14ac:dyDescent="0.2">
      <c r="A110" s="26" t="s">
        <v>38</v>
      </c>
      <c r="B110" s="26" t="s">
        <v>8</v>
      </c>
      <c r="C110" s="6" t="s">
        <v>98</v>
      </c>
      <c r="D110" s="6" t="s">
        <v>99</v>
      </c>
      <c r="E110" s="6" t="s">
        <v>100</v>
      </c>
      <c r="F110" s="6" t="s">
        <v>84</v>
      </c>
      <c r="G110" s="6" t="s">
        <v>101</v>
      </c>
      <c r="H110" s="6" t="s">
        <v>102</v>
      </c>
    </row>
    <row r="111" spans="1:11" ht="15" x14ac:dyDescent="0.2">
      <c r="A111" s="26" t="s">
        <v>5</v>
      </c>
      <c r="B111" s="26" t="s">
        <v>17</v>
      </c>
      <c r="C111" s="26" t="s">
        <v>26</v>
      </c>
      <c r="D111" s="26" t="s">
        <v>34</v>
      </c>
      <c r="E111" s="26" t="s">
        <v>33</v>
      </c>
      <c r="F111" s="26" t="s">
        <v>39</v>
      </c>
      <c r="G111" s="26" t="s">
        <v>32</v>
      </c>
      <c r="H111" s="26" t="s">
        <v>40</v>
      </c>
    </row>
    <row r="112" spans="1:11" ht="15" x14ac:dyDescent="0.2">
      <c r="A112" s="26" t="s">
        <v>41</v>
      </c>
      <c r="B112" s="26" t="s">
        <v>42</v>
      </c>
      <c r="C112" s="26" t="s">
        <v>11</v>
      </c>
      <c r="D112" s="26"/>
      <c r="E112" s="26"/>
      <c r="F112" s="26">
        <f>E112-D112</f>
        <v>0</v>
      </c>
      <c r="G112" s="26" t="s">
        <v>11</v>
      </c>
      <c r="H112" s="26" t="s">
        <v>11</v>
      </c>
    </row>
    <row r="113" spans="1:11" ht="15" x14ac:dyDescent="0.2">
      <c r="A113" s="26"/>
      <c r="B113" s="26" t="s">
        <v>43</v>
      </c>
      <c r="C113" s="26" t="s">
        <v>11</v>
      </c>
      <c r="D113" s="26"/>
      <c r="E113" s="26"/>
      <c r="F113" s="26">
        <f t="shared" ref="F113:F114" si="64">E113-D113</f>
        <v>0</v>
      </c>
      <c r="G113" s="26" t="s">
        <v>11</v>
      </c>
      <c r="H113" s="26" t="s">
        <v>11</v>
      </c>
    </row>
    <row r="114" spans="1:11" ht="30" x14ac:dyDescent="0.2">
      <c r="A114" s="26"/>
      <c r="B114" s="26" t="s">
        <v>44</v>
      </c>
      <c r="C114" s="26" t="s">
        <v>11</v>
      </c>
      <c r="D114" s="26"/>
      <c r="E114" s="26"/>
      <c r="F114" s="26">
        <f t="shared" si="64"/>
        <v>0</v>
      </c>
      <c r="G114" s="26" t="s">
        <v>11</v>
      </c>
      <c r="H114" s="26" t="s">
        <v>11</v>
      </c>
    </row>
    <row r="115" spans="1:11" ht="15" x14ac:dyDescent="0.2">
      <c r="A115" s="26"/>
      <c r="B115" s="26" t="s">
        <v>45</v>
      </c>
      <c r="C115" s="26" t="s">
        <v>11</v>
      </c>
      <c r="D115" s="26"/>
      <c r="E115" s="26"/>
      <c r="F115" s="26"/>
      <c r="G115" s="26" t="s">
        <v>11</v>
      </c>
      <c r="H115" s="26" t="s">
        <v>11</v>
      </c>
    </row>
    <row r="116" spans="1:11" ht="15" x14ac:dyDescent="0.2">
      <c r="A116" s="26"/>
      <c r="B116" s="26" t="s">
        <v>46</v>
      </c>
      <c r="C116" s="26" t="s">
        <v>11</v>
      </c>
      <c r="D116" s="26"/>
      <c r="E116" s="26"/>
      <c r="F116" s="26"/>
      <c r="G116" s="26" t="s">
        <v>11</v>
      </c>
      <c r="H116" s="26" t="s">
        <v>11</v>
      </c>
    </row>
    <row r="117" spans="1:11" x14ac:dyDescent="0.2">
      <c r="A117" s="83" t="s">
        <v>111</v>
      </c>
      <c r="B117" s="72"/>
      <c r="C117" s="72"/>
      <c r="D117" s="72"/>
      <c r="E117" s="72"/>
      <c r="F117" s="72"/>
      <c r="G117" s="72"/>
      <c r="H117" s="72"/>
    </row>
    <row r="118" spans="1:11" ht="15" x14ac:dyDescent="0.2">
      <c r="A118" s="26" t="s">
        <v>17</v>
      </c>
      <c r="B118" s="26" t="s">
        <v>47</v>
      </c>
      <c r="C118" s="26" t="s">
        <v>11</v>
      </c>
      <c r="D118" s="26"/>
      <c r="E118" s="26"/>
      <c r="F118" s="26">
        <f t="shared" ref="F118" si="65">E118-D118</f>
        <v>0</v>
      </c>
      <c r="G118" s="26" t="s">
        <v>11</v>
      </c>
      <c r="H118" s="26" t="s">
        <v>11</v>
      </c>
    </row>
    <row r="119" spans="1:11" x14ac:dyDescent="0.2">
      <c r="A119" s="83" t="s">
        <v>127</v>
      </c>
      <c r="B119" s="72"/>
      <c r="C119" s="72"/>
      <c r="D119" s="72"/>
      <c r="E119" s="72"/>
      <c r="F119" s="72"/>
      <c r="G119" s="72"/>
      <c r="H119" s="72"/>
    </row>
    <row r="120" spans="1:11" x14ac:dyDescent="0.2">
      <c r="A120" s="72" t="s">
        <v>48</v>
      </c>
      <c r="B120" s="72"/>
      <c r="C120" s="72"/>
      <c r="D120" s="72"/>
      <c r="E120" s="72"/>
      <c r="F120" s="72"/>
      <c r="G120" s="72"/>
      <c r="H120" s="72"/>
    </row>
    <row r="121" spans="1:11" ht="15" x14ac:dyDescent="0.2">
      <c r="A121" s="26" t="s">
        <v>19</v>
      </c>
      <c r="B121" s="26" t="s">
        <v>49</v>
      </c>
      <c r="C121" s="26"/>
      <c r="D121" s="26"/>
      <c r="E121" s="26"/>
      <c r="F121" s="26"/>
      <c r="G121" s="26"/>
      <c r="H121" s="26"/>
    </row>
    <row r="122" spans="1:11" ht="15" x14ac:dyDescent="0.2">
      <c r="A122" s="26"/>
      <c r="B122" s="26" t="s">
        <v>50</v>
      </c>
      <c r="C122" s="26"/>
      <c r="D122" s="26"/>
      <c r="E122" s="26"/>
      <c r="F122" s="26">
        <f t="shared" ref="F122" si="66">E122-D122</f>
        <v>0</v>
      </c>
      <c r="G122" s="26"/>
      <c r="H122" s="26"/>
    </row>
    <row r="123" spans="1:11" ht="13.5" thickBot="1" x14ac:dyDescent="0.25">
      <c r="A123" s="67" t="s">
        <v>51</v>
      </c>
      <c r="B123" s="68"/>
      <c r="C123" s="68"/>
      <c r="D123" s="68"/>
      <c r="E123" s="68"/>
      <c r="F123" s="68"/>
      <c r="G123" s="68"/>
      <c r="H123" s="69"/>
    </row>
    <row r="124" spans="1:11" ht="30" x14ac:dyDescent="0.2">
      <c r="A124" s="26"/>
      <c r="B124" s="28" t="s">
        <v>112</v>
      </c>
      <c r="C124" s="26"/>
      <c r="D124" s="26"/>
      <c r="E124" s="26"/>
      <c r="F124" s="26">
        <f t="shared" ref="F124" si="67">E124-D124</f>
        <v>0</v>
      </c>
      <c r="G124" s="26"/>
      <c r="H124" s="26"/>
    </row>
    <row r="125" spans="1:11" ht="30" x14ac:dyDescent="0.2">
      <c r="A125" s="26"/>
      <c r="B125" s="26" t="s">
        <v>52</v>
      </c>
      <c r="C125" s="26"/>
      <c r="D125" s="26"/>
      <c r="E125" s="26"/>
      <c r="F125" s="26"/>
      <c r="G125" s="26"/>
      <c r="H125" s="26"/>
    </row>
    <row r="126" spans="1:11" ht="30" x14ac:dyDescent="0.2">
      <c r="A126" s="26" t="s">
        <v>20</v>
      </c>
      <c r="B126" s="26" t="s">
        <v>53</v>
      </c>
      <c r="C126" s="26" t="s">
        <v>11</v>
      </c>
      <c r="D126" s="26"/>
      <c r="E126" s="26"/>
      <c r="F126" s="26"/>
      <c r="G126" s="26" t="s">
        <v>11</v>
      </c>
      <c r="H126" s="26" t="s">
        <v>11</v>
      </c>
    </row>
    <row r="127" spans="1:11" s="57" customFormat="1" ht="22.9" customHeight="1" x14ac:dyDescent="0.2">
      <c r="A127" s="70" t="s">
        <v>159</v>
      </c>
      <c r="B127" s="70"/>
      <c r="C127" s="70"/>
      <c r="D127" s="70"/>
      <c r="E127" s="70"/>
      <c r="F127" s="70"/>
      <c r="G127" s="70"/>
      <c r="H127" s="70"/>
      <c r="I127" s="70"/>
      <c r="J127" s="70"/>
      <c r="K127" s="70"/>
    </row>
    <row r="128" spans="1:11" s="57" customFormat="1" ht="24.75" customHeight="1" x14ac:dyDescent="0.2">
      <c r="A128" s="65" t="s">
        <v>160</v>
      </c>
      <c r="B128" s="65"/>
      <c r="C128" s="65"/>
      <c r="D128" s="65"/>
      <c r="E128" s="65"/>
      <c r="F128" s="65"/>
      <c r="G128" s="65"/>
      <c r="H128" s="65"/>
      <c r="I128" s="65"/>
      <c r="J128" s="65"/>
      <c r="K128" s="65"/>
    </row>
    <row r="129" spans="1:11" s="57" customFormat="1" ht="18" customHeight="1" x14ac:dyDescent="0.2">
      <c r="A129" s="65" t="s">
        <v>103</v>
      </c>
      <c r="B129" s="65"/>
      <c r="C129" s="65"/>
      <c r="D129" s="65"/>
      <c r="E129" s="65"/>
      <c r="F129" s="65"/>
      <c r="G129" s="65"/>
      <c r="H129" s="65"/>
      <c r="I129" s="65"/>
      <c r="J129" s="65"/>
      <c r="K129" s="65"/>
    </row>
    <row r="130" spans="1:11" s="57" customFormat="1" ht="40.5" customHeight="1" x14ac:dyDescent="0.2">
      <c r="A130" s="71" t="s">
        <v>161</v>
      </c>
      <c r="B130" s="71"/>
      <c r="C130" s="71"/>
      <c r="D130" s="71"/>
      <c r="E130" s="71"/>
      <c r="F130" s="71"/>
      <c r="G130" s="71"/>
      <c r="H130" s="71"/>
      <c r="I130" s="71"/>
      <c r="J130" s="71"/>
      <c r="K130" s="71"/>
    </row>
    <row r="131" spans="1:11" s="57" customFormat="1" ht="96.75" customHeight="1" x14ac:dyDescent="0.2">
      <c r="A131" s="65" t="s">
        <v>162</v>
      </c>
      <c r="B131" s="65"/>
      <c r="C131" s="65"/>
      <c r="D131" s="65"/>
      <c r="E131" s="65"/>
      <c r="F131" s="65"/>
      <c r="G131" s="65"/>
      <c r="H131" s="65"/>
      <c r="I131" s="65"/>
      <c r="J131" s="65"/>
      <c r="K131" s="65"/>
    </row>
    <row r="132" spans="1:11" s="57" customFormat="1" ht="42.75" customHeight="1" x14ac:dyDescent="0.2">
      <c r="A132" s="65" t="s">
        <v>163</v>
      </c>
      <c r="B132" s="65"/>
      <c r="C132" s="65"/>
      <c r="D132" s="65"/>
      <c r="E132" s="65"/>
      <c r="F132" s="65"/>
      <c r="G132" s="65"/>
      <c r="H132" s="65"/>
      <c r="I132" s="65"/>
      <c r="J132" s="65"/>
      <c r="K132" s="65"/>
    </row>
    <row r="133" spans="1:11" s="57" customFormat="1" ht="51.75" customHeight="1" x14ac:dyDescent="0.2">
      <c r="A133" s="65" t="s">
        <v>164</v>
      </c>
      <c r="B133" s="65"/>
      <c r="C133" s="65"/>
      <c r="D133" s="65"/>
      <c r="E133" s="65"/>
      <c r="F133" s="65"/>
      <c r="G133" s="65"/>
      <c r="H133" s="65"/>
      <c r="I133" s="65"/>
      <c r="J133" s="65"/>
      <c r="K133" s="65"/>
    </row>
    <row r="134" spans="1:11" ht="34.15" customHeight="1" x14ac:dyDescent="0.2">
      <c r="A134" s="39"/>
      <c r="B134" s="39"/>
      <c r="C134" s="39"/>
      <c r="D134" s="39"/>
      <c r="E134" s="39"/>
      <c r="F134" s="39"/>
      <c r="G134" s="39"/>
      <c r="H134" s="39"/>
      <c r="I134" s="39"/>
      <c r="J134" s="39"/>
      <c r="K134" s="39"/>
    </row>
    <row r="135" spans="1:11" ht="36" customHeight="1" x14ac:dyDescent="0.25">
      <c r="B135" s="9" t="s">
        <v>142</v>
      </c>
      <c r="C135" s="52"/>
      <c r="D135" s="52"/>
      <c r="E135" s="56"/>
      <c r="F135" s="56"/>
      <c r="H135" s="66" t="s">
        <v>147</v>
      </c>
      <c r="I135" s="66"/>
      <c r="J135" s="66"/>
    </row>
  </sheetData>
  <mergeCells count="73">
    <mergeCell ref="A68:K68"/>
    <mergeCell ref="D6:K6"/>
    <mergeCell ref="H1:K1"/>
    <mergeCell ref="H2:K2"/>
    <mergeCell ref="A3:K3"/>
    <mergeCell ref="D4:K4"/>
    <mergeCell ref="D5:K5"/>
    <mergeCell ref="A13:A14"/>
    <mergeCell ref="B13:B14"/>
    <mergeCell ref="C13:E13"/>
    <mergeCell ref="F13:H13"/>
    <mergeCell ref="I13:K13"/>
    <mergeCell ref="D7:K7"/>
    <mergeCell ref="D8:K8"/>
    <mergeCell ref="C10:K10"/>
    <mergeCell ref="B11:K11"/>
    <mergeCell ref="A12:K12"/>
    <mergeCell ref="A43:A44"/>
    <mergeCell ref="B43:B44"/>
    <mergeCell ref="C43:E43"/>
    <mergeCell ref="F43:H43"/>
    <mergeCell ref="I43:K43"/>
    <mergeCell ref="A17:K17"/>
    <mergeCell ref="A22:K22"/>
    <mergeCell ref="A28:E28"/>
    <mergeCell ref="A35:E35"/>
    <mergeCell ref="A41:K41"/>
    <mergeCell ref="A69:K69"/>
    <mergeCell ref="C45:E45"/>
    <mergeCell ref="F45:H45"/>
    <mergeCell ref="I45:K45"/>
    <mergeCell ref="A53:K53"/>
    <mergeCell ref="C54:E54"/>
    <mergeCell ref="F54:H54"/>
    <mergeCell ref="I54:K54"/>
    <mergeCell ref="A59:K59"/>
    <mergeCell ref="C60:E60"/>
    <mergeCell ref="F60:H60"/>
    <mergeCell ref="I60:K60"/>
    <mergeCell ref="A63:K63"/>
    <mergeCell ref="C64:E64"/>
    <mergeCell ref="F64:H64"/>
    <mergeCell ref="I64:K64"/>
    <mergeCell ref="A70:K70"/>
    <mergeCell ref="A71:K71"/>
    <mergeCell ref="A72:K72"/>
    <mergeCell ref="A73:K73"/>
    <mergeCell ref="A74:A75"/>
    <mergeCell ref="B74:B75"/>
    <mergeCell ref="C74:E74"/>
    <mergeCell ref="F74:H74"/>
    <mergeCell ref="I74:K74"/>
    <mergeCell ref="A120:H120"/>
    <mergeCell ref="A77:K77"/>
    <mergeCell ref="A78:K78"/>
    <mergeCell ref="A83:K83"/>
    <mergeCell ref="A84:K84"/>
    <mergeCell ref="A105:K105"/>
    <mergeCell ref="A106:K106"/>
    <mergeCell ref="A107:K107"/>
    <mergeCell ref="A108:K108"/>
    <mergeCell ref="A109:K109"/>
    <mergeCell ref="A117:H117"/>
    <mergeCell ref="A119:H119"/>
    <mergeCell ref="A132:K132"/>
    <mergeCell ref="A133:K133"/>
    <mergeCell ref="H135:J135"/>
    <mergeCell ref="A123:H123"/>
    <mergeCell ref="A127:K127"/>
    <mergeCell ref="A128:K128"/>
    <mergeCell ref="A129:K129"/>
    <mergeCell ref="A130:K130"/>
    <mergeCell ref="A131:K131"/>
  </mergeCells>
  <pageMargins left="1.1811023622047243" right="0.31496062992125984" top="0.31496062992125984" bottom="0.31496062992125984" header="0.31496062992125984" footer="0.31496062992125984"/>
  <pageSetup paperSize="9" scale="69" fitToHeight="0" orientation="portrait" r:id="rId1"/>
  <rowBreaks count="2" manualBreakCount="2">
    <brk id="53" max="16383" man="1"/>
    <brk id="9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4081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creator>User</dc:creator>
  <cp:lastModifiedBy>ekonomist</cp:lastModifiedBy>
  <cp:lastPrinted>2021-02-23T09:48:27Z</cp:lastPrinted>
  <dcterms:created xsi:type="dcterms:W3CDTF">2019-07-18T07:25:18Z</dcterms:created>
  <dcterms:modified xsi:type="dcterms:W3CDTF">2021-03-02T10:31:37Z</dcterms:modified>
</cp:coreProperties>
</file>