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комісія'!$B$1:$L$47</definedName>
  </definedNames>
  <calcPr calcId="125725"/>
</workbook>
</file>

<file path=xl/calcChain.xml><?xml version="1.0" encoding="utf-8"?>
<calcChain xmlns="http://schemas.openxmlformats.org/spreadsheetml/2006/main">
  <c r="J46" i="2"/>
  <c r="J45"/>
  <c r="G43"/>
  <c r="H43"/>
  <c r="I43"/>
  <c r="J41"/>
  <c r="J40"/>
  <c r="J39"/>
  <c r="J38"/>
  <c r="F45"/>
  <c r="J37"/>
  <c r="J35"/>
  <c r="J32"/>
  <c r="J28"/>
  <c r="J27"/>
  <c r="J26"/>
  <c r="J25"/>
  <c r="J24"/>
  <c r="J23"/>
  <c r="J21"/>
  <c r="J18"/>
  <c r="J17"/>
  <c r="J16"/>
  <c r="J15"/>
  <c r="J14"/>
  <c r="J13"/>
  <c r="J12"/>
  <c r="J11"/>
  <c r="J10"/>
  <c r="J5"/>
  <c r="J33"/>
  <c r="F32"/>
  <c r="F29" l="1"/>
  <c r="E29"/>
  <c r="F44"/>
  <c r="F28"/>
  <c r="F27"/>
  <c r="J29" l="1"/>
  <c r="J43" s="1"/>
  <c r="E43"/>
  <c r="F26"/>
  <c r="F25"/>
  <c r="F5"/>
  <c r="G45"/>
  <c r="H45"/>
  <c r="I45"/>
  <c r="G44"/>
  <c r="H44"/>
  <c r="I44"/>
  <c r="F10" l="1"/>
  <c r="F43" s="1"/>
</calcChain>
</file>

<file path=xl/sharedStrings.xml><?xml version="1.0" encoding="utf-8"?>
<sst xmlns="http://schemas.openxmlformats.org/spreadsheetml/2006/main" count="146" uniqueCount="127">
  <si>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</si>
  <si>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</si>
  <si>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</si>
  <si>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</si>
  <si>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</si>
  <si>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</si>
  <si>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</si>
  <si>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</si>
  <si>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</si>
  <si>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</si>
  <si>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Лист  управління культури від 26.03.2021 № 1-16/123</t>
  </si>
  <si>
    <t>Лист УЖКГ та Б від 07.04.2021 № 01-14/347</t>
  </si>
  <si>
    <t>( +-) 80 000</t>
  </si>
  <si>
    <t>Лист  управління ком.майна та земельних відносин від  07.04.2021 № 627</t>
  </si>
  <si>
    <t xml:space="preserve">Лист  відділу містобудування та  архітектури -  головний архітектор від  </t>
  </si>
  <si>
    <t>Додатково на придбання контейнерів об’ємом 750 літрів</t>
  </si>
  <si>
    <t>Лист  КП "ВУКГ" ваід 06.04.2021 № 590/1-3</t>
  </si>
  <si>
    <t>Лист  КП "ВУКГ" від 06.04.2021 № 589/1-3</t>
  </si>
  <si>
    <t>Додатково на ремонт даху ЦБС ( пл. Заньковецької,8)</t>
  </si>
  <si>
    <t>Лист  УЖКГ та Б від 24.03.2021 № 01-15/133</t>
  </si>
  <si>
    <t>Лист виконкому від 09.04.2021 № 23</t>
  </si>
  <si>
    <t>Додатково на закупівлю  захисних скляних екранів для співробітників ЦНАП</t>
  </si>
  <si>
    <t xml:space="preserve">Додатково на фінансування програми з управління комунальним майном </t>
  </si>
  <si>
    <t>КПКВ 3110180  КЕКВ 2000</t>
  </si>
  <si>
    <t>КПКВ 1014030  КЕКВ 2000</t>
  </si>
  <si>
    <t>КПКВ 1216030  КЕКВ 2210</t>
  </si>
  <si>
    <t>КПКВ 1216030 КЕКВ 2210</t>
  </si>
  <si>
    <t>КПКВ 0210160 КЕКВ 2210</t>
  </si>
  <si>
    <t>КПКВ 0217350 КЕКВ 2240</t>
  </si>
  <si>
    <t xml:space="preserve">Пропозиції по внесенню змін до бюджету Ніжинської міської ТГ                                                                                                            на 9 сесію Ніжинської міської ради VІІІ скликання від 22.04.2021 р. </t>
  </si>
  <si>
    <r>
      <t xml:space="preserve">Додатково на виготовлення проектно - кошторисної документації  з капремонту тротуару по вул. Чернігівська </t>
    </r>
    <r>
      <rPr>
        <i/>
        <sz val="32"/>
        <color theme="1"/>
        <rFont val="Times New Roman"/>
        <family val="1"/>
        <charset val="204"/>
      </rPr>
      <t>( орієнтовна вартість  будівельних робіт - 3 700 000 грн)</t>
    </r>
  </si>
  <si>
    <t>КПКВ 1216030               КЕКВ 2000</t>
  </si>
  <si>
    <t xml:space="preserve">Додатково на розробку схем та проектних рішень масового застосування за виконані роботи  "Дизайн - коду м. Ніжин" ТОВ "АСПО" </t>
  </si>
  <si>
    <t>Лист УЖКГ та Б від 09.04.2021 № 01-14/371</t>
  </si>
  <si>
    <t>Зміни в межах бюджету та за рахунок додаткових коштів</t>
  </si>
  <si>
    <t xml:space="preserve">Додатково на оплату праці  1 од. водія 150 000 грн., придбання  дизпалива 45 000 грн., технічне обслуговування автобуса 15 000 грн. </t>
  </si>
  <si>
    <r>
      <t xml:space="preserve">КПКВ 1216030        КЕКВ 2210-80000              </t>
    </r>
    <r>
      <rPr>
        <b/>
        <sz val="26"/>
        <color theme="1"/>
        <rFont val="Times New Roman"/>
        <family val="1"/>
        <charset val="204"/>
      </rPr>
      <t>КЕКВ 3110+80000</t>
    </r>
  </si>
  <si>
    <r>
      <t xml:space="preserve">КПКВ 1217461 </t>
    </r>
    <r>
      <rPr>
        <b/>
        <sz val="26"/>
        <color theme="1"/>
        <rFont val="Times New Roman"/>
        <family val="1"/>
        <charset val="204"/>
      </rPr>
      <t>КЕКВ 3000</t>
    </r>
  </si>
  <si>
    <t>Додатково на  друкування пам’ятки з Правилами благоустрою для жителів міста - 26 000 шт.</t>
  </si>
  <si>
    <t>Лист КП "ВУКГ" від 12.04.2021 № 03.1-09/630</t>
  </si>
  <si>
    <t>Перерозподілити кошти  в межах  кошторису:   Зняти з КПКВ 6030 КЕКВ 2210 - 80 000 на КПКВ 6030 КЕКВ 3110 + 80 000  для придбання багаторічних  рослин (основні засоби)</t>
  </si>
  <si>
    <t xml:space="preserve">за рахунок цільового резерву коштів на благоустрій </t>
  </si>
  <si>
    <t>Лист ОДА від 26.03.21 р. №01-01-11/3564</t>
  </si>
  <si>
    <t>Виділити кошти на компенсацію пільгових перевезень залізничним транспортом на виконання листа Офісу Президента від 17.03.21 р. № 44-01/582</t>
  </si>
  <si>
    <t>Лист КНП "ЦМЛ ім.М.Галицького" від 23.03.2021 р. № 01-14/462</t>
  </si>
  <si>
    <t xml:space="preserve">Модернізація системи забезпечення лікарняних ліжок медичним киснем з встановлення обладнання системи газифікації рідкого кисню </t>
  </si>
  <si>
    <t>Лист управління культури від 12.04.21 р. № 1-16/151</t>
  </si>
  <si>
    <t>Додатково на придбання комп’ютера</t>
  </si>
  <si>
    <t>за рахунок вільного залишку бюджету розвитку</t>
  </si>
  <si>
    <t>Лист управління культури від 12.04.21 р. № 1-16/150</t>
  </si>
  <si>
    <t>Додатково на: придбання ролета на вікно для бібліотеки-філіала № 2 - 5000 грн., читацьких формулярів - 2000 грн., дезинфікуючих засобів - 13800 грн., оплату послуги доступу до  Інтернету для бібліотеки-філіалу №4 - 2250 грн.</t>
  </si>
  <si>
    <t>Лист КНП ЦМЛ ім.М.Галицького від 09.04.21 р. № 01-14/</t>
  </si>
  <si>
    <t>Додатково на отримання технічних умов на нестандартне приєднання до електричних мереж</t>
  </si>
  <si>
    <t>Лист ЦМЛ від 13.04.21 р. № 01-14/594</t>
  </si>
  <si>
    <t>Збільшення статутного капіталу підприємства</t>
  </si>
  <si>
    <t xml:space="preserve">Вільні залишки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 ІРЦ)  в сумі 377 758,62 грн.  перенести на придбання дидактичних та розвивальних ігор, реабілітаційних та корекційних засобів, ремонт маршових сходів, заміну вікон та ремонт підлоги;
придбання обладнання та предметів довгострокового користування: ігрові тренажери, гойдалки, телевізори – 2 шт., ноутбуки – 2 шт., планшет- 1шт.
</t>
  </si>
  <si>
    <t>Зміни в межах міжбюджетних трансфертів</t>
  </si>
  <si>
    <t>Лист управління освіти від 13.04.21 р. № 01-10/734</t>
  </si>
  <si>
    <t>(+,-) 377 758,62</t>
  </si>
  <si>
    <t>КПКВК  0611021 КЕКВ 2240 -    198800 грн., КПКВК 0617520 КЕКВ 2240 +    198800 грн.</t>
  </si>
  <si>
    <t>(+,-)198 800</t>
  </si>
  <si>
    <t>(+,-) 14 200</t>
  </si>
  <si>
    <t>КПКВК  0611021 КЕКВ 2210 - 14200 грн.,  КПКВК 0617520 КЕКВ 2240 + 14200 грн.</t>
  </si>
  <si>
    <t>за рахунок вільного залишку по заг.фонду</t>
  </si>
  <si>
    <t xml:space="preserve">По гімназії № 2 14200 грн. перенести з  КПКВК  0611021 КЕКВ 2210 на КПКВК 0617520 КЕКВ 2240 на оплату послуг з техобслуговування обладнання та адміністрування програмного забезпечення "Дидактичний мультимедійний контент  для перших класів НУШ»  </t>
  </si>
  <si>
    <t xml:space="preserve">198 800,00 грн. з КПКВК  0611021 КЕКВ 2240 перенести на КПКВК 0617520 КЕКВ 2240 на послуги з техобслуговування обладнання та адміністрування програмного забезпечення  «Дидактичний мультимедійний контент  для перших класів НУШ»  </t>
  </si>
  <si>
    <t>КПКВ 0212010 КЕКВ2610 (2240)</t>
  </si>
  <si>
    <t>Лист  "Спорт для всіх " від 13.04.2021 № 96</t>
  </si>
  <si>
    <t>КПКВ 1115061 КЕКВ 2240</t>
  </si>
  <si>
    <t xml:space="preserve">Лист упрал.культури від 14.04.2021 № 1-16/154 </t>
  </si>
  <si>
    <t>Перерозподілити  планові призначення по Програмі проведення археологічних досліджень на 2017-2021 роки: з КЕКВ 2240 на КЕКВ 3142</t>
  </si>
  <si>
    <t>( +-) 200 000</t>
  </si>
  <si>
    <r>
      <t xml:space="preserve">КПКВ 1014082 КЕКВ 2240 -200000            </t>
    </r>
    <r>
      <rPr>
        <b/>
        <sz val="26"/>
        <color theme="1"/>
        <rFont val="Times New Roman"/>
        <family val="1"/>
        <charset val="204"/>
      </rPr>
      <t>КЕКВ 3142 +200000</t>
    </r>
  </si>
  <si>
    <r>
      <t xml:space="preserve">КПКВ 0217670  </t>
    </r>
    <r>
      <rPr>
        <b/>
        <sz val="26"/>
        <color theme="1"/>
        <rFont val="Times New Roman"/>
        <family val="1"/>
        <charset val="204"/>
      </rPr>
      <t>КЕКВ 3210</t>
    </r>
  </si>
  <si>
    <t>10</t>
  </si>
  <si>
    <t>( +-) 260 000</t>
  </si>
  <si>
    <t xml:space="preserve">Перерозподіл видатків:  з КПКВ 1217461, КЕКВ 3142  знято -11 000 000 Реконструкція вул. Гоголя на КПКВ 1217461, КЕКВ 3132 капремонт  вул. Гоголя+11 000 000; з КПКВ 1217330, КЕКВ 3142  -11 242 591 Реконструкція вул Шевченка   на  КПКВ 1217461, КЕКВ 3132 +11 242 591 капремонт пішохідної зони </t>
  </si>
  <si>
    <t>Зміна цільового призначення по збільшенню  потужності електромереж 260000 грн. на: послуги нестандартного  приєд.до мереж - 195000; послуги по заміні лінії живлення - 40000; послуги по заміні приладів та пристроїв і електромережі спортзали - 25000</t>
  </si>
  <si>
    <t>(+,-) 22242591</t>
  </si>
  <si>
    <t>277 246,94 грн. за рахунок вільного залишку по заг.фонду;       390 000 грн. за рахунок вільного залишку бюджету розвитку</t>
  </si>
  <si>
    <r>
      <t xml:space="preserve">Всього, </t>
    </r>
    <r>
      <rPr>
        <sz val="36"/>
        <color theme="1"/>
        <rFont val="Times New Roman"/>
        <family val="1"/>
        <charset val="204"/>
      </rPr>
      <t>в т.ч. за рахунок</t>
    </r>
  </si>
  <si>
    <t>резервного фонду  по благоустрою</t>
  </si>
  <si>
    <t>вільних залишків загального фонду</t>
  </si>
  <si>
    <t>вільних залишків спеціального фонду (бюджет розвитку)</t>
  </si>
  <si>
    <t>Лист  УЖКГ та Б від 14.04.2021 № 01-14/390</t>
  </si>
  <si>
    <t xml:space="preserve">Зняти 191 635 грн. з утримання вулично-шляхової мережі на КПКВ 1217461 КЕКВ 3132 : 49 536 грн. на капремонт дороги по вул.Незалежності на ділянці від вул.Синіківська до вул.Генерала Корчагіна, в т.ч. ПКД; 
37 223 грн. на капремонт дороги по вул.Сакко і Ванцетті, в т.ч. ПКД;
33 402 грн. на капремонт дороги по вул.Успенська, в т.ч. ПКД;
32 553 грн. на капремонт дороги по вул. Богушевича, в т.ч. ПКД; 
38 921 на капремонт дороги по вул. Братів Зосим, в т.ч. ПКД
</t>
  </si>
  <si>
    <t>(+,-) 191 635</t>
  </si>
  <si>
    <t>-</t>
  </si>
  <si>
    <t>Лист  УЖКГ та Б від 14.04.2021 № 01-14/390-1</t>
  </si>
  <si>
    <r>
      <t xml:space="preserve">КПКВК  1217461 КЕКВ 2240 - 191635; КПКВКМБ 1217461 </t>
    </r>
    <r>
      <rPr>
        <b/>
        <sz val="27"/>
        <color theme="1"/>
        <rFont val="Times New Roman"/>
        <family val="1"/>
        <charset val="204"/>
      </rPr>
      <t>КЕКВ 3132 + 191635</t>
    </r>
  </si>
  <si>
    <t xml:space="preserve">КПКВК 1217461 КЕКВ 2240  </t>
  </si>
  <si>
    <t>Депутатське звернення від 15.04.21 №899</t>
  </si>
  <si>
    <t>Встановлення мінімобільного спортивного тренажеру у подвір’ї вул. Шевченка, 104 та вул. Шевченка, 114</t>
  </si>
  <si>
    <t>Усне звернення на комісії</t>
  </si>
  <si>
    <t xml:space="preserve">Перенести 49000 грн. з придбання плит для огорожі полігону на встановлення майданчиків для ТПВ та кліток </t>
  </si>
  <si>
    <t>(+,-) 49 000</t>
  </si>
  <si>
    <r>
      <t>КПКВ 1115061</t>
    </r>
    <r>
      <rPr>
        <b/>
        <sz val="27"/>
        <color theme="1"/>
        <rFont val="Times New Roman"/>
        <family val="1"/>
        <charset val="204"/>
      </rPr>
      <t xml:space="preserve"> КЕКВ 3110 </t>
    </r>
  </si>
  <si>
    <r>
      <rPr>
        <b/>
        <sz val="26"/>
        <color theme="1"/>
        <rFont val="Times New Roman"/>
        <family val="1"/>
        <charset val="204"/>
      </rPr>
      <t>КПКВ 1217461 КЕКВ 3142 -11000000 на КПКВ 1217461 КЕКВ 3132 +11000000  КПКВ 1217330 КЕКВ 3142 -11242591 на КПКВ 1217461 КЕКВ 3132 + 11242591</t>
    </r>
    <r>
      <rPr>
        <sz val="26"/>
        <color theme="1"/>
        <rFont val="Times New Roman"/>
        <family val="1"/>
        <charset val="204"/>
      </rPr>
      <t xml:space="preserve"> </t>
    </r>
  </si>
  <si>
    <t xml:space="preserve">Перерозподілити видатки з утримання вулично-шляхової мережі на виготовлення ПКД по об’єктах: 49 990 грн. на поточний середній ремонт дороги по вул. Московська, в т.ч. ПКД;  
</t>
  </si>
  <si>
    <t>КПКВ 1216030 КЕКВ 2210 - 49000;                        КЕКВ 2240+49000</t>
  </si>
  <si>
    <r>
      <t xml:space="preserve">КПКВ 1017520 </t>
    </r>
    <r>
      <rPr>
        <b/>
        <sz val="26"/>
        <color theme="1"/>
        <rFont val="Times New Roman"/>
        <family val="1"/>
        <charset val="204"/>
      </rPr>
      <t>КЕКВ 3110</t>
    </r>
  </si>
  <si>
    <t>КПКВ 1210160 КЕКВ 2110+125 000; КЕКВ 2120+25 000; КЕКВ 2210+45 000; 2240+15 000</t>
  </si>
  <si>
    <r>
      <t xml:space="preserve"> КПКВК 0611153 КЕКВ 2111 -     309640 грн.; КЕКВ 2120 – 68118,62 грн., КПКВК 0611154 КЕКВ 2210 +    30758,62 грн., КЕКВ 2240 + 120000,00 грн., </t>
    </r>
    <r>
      <rPr>
        <b/>
        <sz val="26"/>
        <color theme="1"/>
        <rFont val="Times New Roman"/>
        <family val="1"/>
        <charset val="204"/>
      </rPr>
      <t xml:space="preserve">КЕКВ 3110 + 227000,00 грн. </t>
    </r>
  </si>
  <si>
    <t>(+,-) 49 990</t>
  </si>
  <si>
    <r>
  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15.04.2021 та </t>
    </r>
    <r>
      <rPr>
        <b/>
        <u/>
        <sz val="28"/>
        <color indexed="8"/>
        <rFont val="Times New Roman"/>
        <family val="1"/>
        <charset val="204"/>
      </rPr>
      <t>20.04.2021</t>
    </r>
  </si>
  <si>
    <t>Лист КП ВУКГ від 16.04.21 р. № 669/1-3</t>
  </si>
  <si>
    <t>Фінансова підтримка КП ВУКГ на вирішення окремих питань господарської діяльності</t>
  </si>
  <si>
    <t>Лист УЖКГ та Б від 20.04.21 р. № 01-14/390-1</t>
  </si>
  <si>
    <t xml:space="preserve">Додатково на реконструкцію частини будівлі головного корпусу КНП "Ніжинська ЦМЛ ім. М.Галицького" </t>
  </si>
  <si>
    <t>Лист виконкому від 15.04.2021 № 28</t>
  </si>
  <si>
    <t>Додатково на МЦП юридичного обслуговування Ніжинської міської ради</t>
  </si>
  <si>
    <t>Лист виконкому від 20.04.2021 № 30</t>
  </si>
  <si>
    <t>Перерозподіл коштів в межах кошторису з оплати послуг на оплату теплопостачання</t>
  </si>
  <si>
    <t>КПКВ 0210160 КЕКВ 2240-10000; КЕКВ 2271+10000</t>
  </si>
  <si>
    <t>(+,-) 10 000</t>
  </si>
  <si>
    <r>
      <t xml:space="preserve">КПКВ 1217369 </t>
    </r>
    <r>
      <rPr>
        <b/>
        <sz val="27"/>
        <color theme="1"/>
        <rFont val="Times New Roman"/>
        <family val="1"/>
        <charset val="204"/>
      </rPr>
      <t>КЕКВ 3142</t>
    </r>
  </si>
  <si>
    <t>Лист голови Ніжинської райдержадміністрації від 14.01.2021 р. № 01-19/1337</t>
  </si>
  <si>
    <t>1512009 грн. за рахунок вільного залишку по бюджету розвитку, 742047 грн. за рахунок вільного залишку по загальному фонду</t>
  </si>
  <si>
    <t>400000 грн. за рахунок зменшення резервного фонду, 612000 грн. за рахунок вільного залишку по загальному фонду</t>
  </si>
  <si>
    <t>резервний фонд</t>
  </si>
  <si>
    <t xml:space="preserve">Співфінансування робіт по "Будівництву системи  водовідведення  по вул. Незалежності"+ 156 296,94; на отримання сертифікату на об’єкт "Буд. ЛЕП по вул Арвата, Афганців, П.Морозова" +60 000; Реконструкція самоплинного колектору по вул. Шевченка та Синяківська + 300000; виготовлення  проектів землеустрою на сквер пам’яті "Героїв Крут" та скверу ім.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Гоголя +49000; придбання багаторічних садженців +30 000; КП "НУВКГ" фін допомога для вирішення окремих питань ( влаштування огородження території очисних споруд)+71 950                                     </t>
  </si>
  <si>
    <r>
      <t xml:space="preserve">КПКВ 3719770, </t>
    </r>
    <r>
      <rPr>
        <b/>
        <sz val="27"/>
        <color theme="1"/>
        <rFont val="Times New Roman"/>
        <family val="1"/>
        <charset val="204"/>
      </rPr>
      <t xml:space="preserve">КЕКВ </t>
    </r>
    <r>
      <rPr>
        <u/>
        <sz val="27"/>
        <color theme="1"/>
        <rFont val="Times New Roman"/>
        <family val="1"/>
        <charset val="204"/>
      </rPr>
      <t>З.Ф.3220+156296,9</t>
    </r>
    <r>
      <rPr>
        <sz val="27"/>
        <color theme="1"/>
        <rFont val="Times New Roman"/>
        <family val="1"/>
        <charset val="204"/>
      </rPr>
      <t xml:space="preserve">4; </t>
    </r>
    <r>
      <rPr>
        <b/>
        <sz val="27"/>
        <color theme="1"/>
        <rFont val="Times New Roman"/>
        <family val="1"/>
        <charset val="204"/>
      </rPr>
      <t xml:space="preserve"> </t>
    </r>
    <r>
      <rPr>
        <sz val="27"/>
        <color theme="1"/>
        <rFont val="Times New Roman"/>
        <family val="1"/>
        <charset val="204"/>
      </rPr>
      <t>КПКВ 1217330,</t>
    </r>
    <r>
      <rPr>
        <b/>
        <sz val="27"/>
        <color theme="1"/>
        <rFont val="Times New Roman"/>
        <family val="1"/>
        <charset val="204"/>
      </rPr>
      <t xml:space="preserve"> КЕКВ 3122 + 60000;</t>
    </r>
    <r>
      <rPr>
        <sz val="27"/>
        <color theme="1"/>
        <rFont val="Times New Roman"/>
        <family val="1"/>
        <charset val="204"/>
      </rPr>
      <t xml:space="preserve"> КПКВ 1217330, </t>
    </r>
    <r>
      <rPr>
        <b/>
        <sz val="27"/>
        <color theme="1"/>
        <rFont val="Times New Roman"/>
        <family val="1"/>
        <charset val="204"/>
      </rPr>
      <t>КЕКВ 3142 +300000;</t>
    </r>
    <r>
      <rPr>
        <sz val="27"/>
        <color theme="1"/>
        <rFont val="Times New Roman"/>
        <family val="1"/>
        <charset val="204"/>
      </rPr>
      <t xml:space="preserve">   КПКВ 1217130, КЕКВ 2240 +49000;                                                                                                                                                             КПКВ 1216030,                                                                                                        </t>
    </r>
    <r>
      <rPr>
        <b/>
        <sz val="27"/>
        <color theme="1"/>
        <rFont val="Times New Roman"/>
        <family val="1"/>
        <charset val="204"/>
      </rPr>
      <t xml:space="preserve">КЕКВ 3110+30000; </t>
    </r>
    <r>
      <rPr>
        <sz val="27"/>
        <color theme="1"/>
        <rFont val="Times New Roman"/>
        <family val="1"/>
        <charset val="204"/>
      </rPr>
      <t xml:space="preserve"> КПКВ 1216020, КЕКВ 2610+71 950     </t>
    </r>
  </si>
  <si>
    <t>КПК 0212010   КЕКВ 3110</t>
  </si>
  <si>
    <r>
      <t xml:space="preserve">Субвенція районному бюджету на придбання двох кисневих концентраторів </t>
    </r>
    <r>
      <rPr>
        <b/>
        <u/>
        <sz val="30"/>
        <color theme="1"/>
        <rFont val="Times New Roman"/>
        <family val="1"/>
        <charset val="204"/>
      </rPr>
      <t>для Ніжинської ЦРЛ</t>
    </r>
  </si>
  <si>
    <t>КПКВ 1216020 КЕКВ 2610</t>
  </si>
  <si>
    <t>Додатково  на придбання  щебня для облаштування  в’їзної  групи полігону ТПВ</t>
  </si>
  <si>
    <t>КПКВ 0210180    КЕКВ 2000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</si>
</sst>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i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b/>
      <u/>
      <sz val="28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30"/>
      <name val="Times New Roman"/>
      <family val="1"/>
      <charset val="204"/>
    </font>
    <font>
      <u/>
      <sz val="27"/>
      <color theme="1"/>
      <name val="Times New Roman"/>
      <family val="1"/>
      <charset val="204"/>
    </font>
    <font>
      <b/>
      <u/>
      <sz val="3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9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justify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justify" vertic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justify" vertical="center" wrapText="1"/>
    </xf>
    <xf numFmtId="0" fontId="20" fillId="2" borderId="2" xfId="0" applyFont="1" applyFill="1" applyBorder="1" applyAlignment="1">
      <alignment horizontal="justify" vertical="center" wrapText="1"/>
    </xf>
    <xf numFmtId="0" fontId="19" fillId="2" borderId="2" xfId="0" applyFont="1" applyFill="1" applyBorder="1" applyAlignment="1">
      <alignment horizontal="justify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/>
    <xf numFmtId="4" fontId="15" fillId="2" borderId="2" xfId="0" applyNumberFormat="1" applyFont="1" applyFill="1" applyBorder="1" applyAlignment="1">
      <alignment vertical="center"/>
    </xf>
    <xf numFmtId="4" fontId="21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justify" vertical="center"/>
    </xf>
    <xf numFmtId="4" fontId="5" fillId="2" borderId="2" xfId="0" applyNumberFormat="1" applyFont="1" applyFill="1" applyBorder="1" applyAlignment="1">
      <alignment horizontal="center" vertical="center"/>
    </xf>
    <xf numFmtId="4" fontId="9" fillId="2" borderId="0" xfId="0" applyNumberFormat="1" applyFont="1" applyFill="1"/>
    <xf numFmtId="4" fontId="12" fillId="2" borderId="0" xfId="0" applyNumberFormat="1" applyFont="1" applyFill="1"/>
    <xf numFmtId="3" fontId="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/>
    </xf>
    <xf numFmtId="4" fontId="21" fillId="2" borderId="2" xfId="0" applyNumberFormat="1" applyFont="1" applyFill="1" applyBorder="1" applyAlignment="1">
      <alignment horizontal="center" vertical="center"/>
    </xf>
    <xf numFmtId="4" fontId="15" fillId="2" borderId="2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justify" vertical="center"/>
    </xf>
    <xf numFmtId="0" fontId="14" fillId="0" borderId="2" xfId="0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/>
    </xf>
    <xf numFmtId="0" fontId="14" fillId="2" borderId="8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center" vertical="center"/>
    </xf>
    <xf numFmtId="4" fontId="25" fillId="2" borderId="2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justify" vertical="center"/>
    </xf>
    <xf numFmtId="0" fontId="9" fillId="2" borderId="8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2" borderId="8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/>
    </xf>
    <xf numFmtId="4" fontId="25" fillId="2" borderId="8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justify" vertical="top"/>
    </xf>
    <xf numFmtId="0" fontId="12" fillId="2" borderId="10" xfId="0" applyFont="1" applyFill="1" applyBorder="1" applyAlignment="1">
      <alignment horizontal="justify" vertical="top"/>
    </xf>
    <xf numFmtId="0" fontId="12" fillId="2" borderId="8" xfId="0" applyFont="1" applyFill="1" applyBorder="1" applyAlignment="1">
      <alignment horizontal="justify" vertical="top"/>
    </xf>
    <xf numFmtId="0" fontId="22" fillId="2" borderId="1" xfId="0" applyFont="1" applyFill="1" applyBorder="1" applyAlignment="1">
      <alignment horizontal="center" vertical="top" wrapText="1"/>
    </xf>
    <xf numFmtId="0" fontId="22" fillId="2" borderId="10" xfId="0" applyFont="1" applyFill="1" applyBorder="1" applyAlignment="1">
      <alignment horizontal="center" vertical="top" wrapText="1"/>
    </xf>
    <xf numFmtId="0" fontId="22" fillId="2" borderId="8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view="pageBreakPreview" topLeftCell="B37" zoomScale="42" zoomScaleNormal="100" zoomScaleSheetLayoutView="42" zoomScalePageLayoutView="25" workbookViewId="0">
      <selection activeCell="L40" sqref="L40"/>
    </sheetView>
  </sheetViews>
  <sheetFormatPr defaultColWidth="8.88671875" defaultRowHeight="15.6"/>
  <cols>
    <col min="1" max="1" width="8.88671875" style="4" hidden="1" customWidth="1"/>
    <col min="2" max="2" width="8.6640625" style="5" customWidth="1"/>
    <col min="3" max="3" width="43.5546875" style="4" customWidth="1"/>
    <col min="4" max="4" width="103" style="10" customWidth="1"/>
    <col min="5" max="5" width="37.33203125" style="4" customWidth="1"/>
    <col min="6" max="6" width="37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41.44140625" style="4" customWidth="1"/>
    <col min="11" max="11" width="40.33203125" style="4" customWidth="1"/>
    <col min="12" max="12" width="43.88671875" style="4" customWidth="1"/>
    <col min="13" max="13" width="28.88671875" style="4" customWidth="1"/>
    <col min="14" max="16384" width="8.88671875" style="4"/>
  </cols>
  <sheetData>
    <row r="1" spans="2:14" s="1" customFormat="1" ht="96" customHeight="1">
      <c r="B1" s="94" t="s">
        <v>29</v>
      </c>
      <c r="C1" s="94"/>
      <c r="D1" s="94"/>
      <c r="E1" s="94"/>
      <c r="F1" s="95"/>
      <c r="G1" s="95"/>
      <c r="H1" s="95"/>
      <c r="I1" s="95"/>
      <c r="J1" s="95"/>
      <c r="K1" s="95"/>
      <c r="L1" s="95"/>
    </row>
    <row r="2" spans="2:14" s="2" customFormat="1" ht="408" customHeight="1">
      <c r="B2" s="19" t="s">
        <v>0</v>
      </c>
      <c r="C2" s="19" t="s">
        <v>8</v>
      </c>
      <c r="D2" s="19" t="s">
        <v>3</v>
      </c>
      <c r="E2" s="19" t="s">
        <v>5</v>
      </c>
      <c r="F2" s="19" t="s">
        <v>9</v>
      </c>
      <c r="G2" s="23" t="s">
        <v>4</v>
      </c>
      <c r="H2" s="23" t="s">
        <v>1</v>
      </c>
      <c r="I2" s="23" t="s">
        <v>2</v>
      </c>
      <c r="J2" s="24" t="s">
        <v>104</v>
      </c>
      <c r="K2" s="92" t="s">
        <v>6</v>
      </c>
      <c r="L2" s="93"/>
      <c r="N2" s="2" t="s">
        <v>7</v>
      </c>
    </row>
    <row r="3" spans="2:14" s="3" customFormat="1" ht="28.2" customHeight="1">
      <c r="B3" s="7">
        <v>1</v>
      </c>
      <c r="C3" s="7">
        <v>2</v>
      </c>
      <c r="D3" s="7">
        <v>3</v>
      </c>
      <c r="E3" s="7">
        <v>4</v>
      </c>
      <c r="F3" s="7">
        <v>5</v>
      </c>
      <c r="G3" s="8">
        <v>6</v>
      </c>
      <c r="H3" s="9">
        <v>7</v>
      </c>
      <c r="I3" s="9">
        <v>8</v>
      </c>
      <c r="J3" s="9">
        <v>6</v>
      </c>
      <c r="K3" s="9">
        <v>7</v>
      </c>
      <c r="L3" s="17">
        <v>8</v>
      </c>
    </row>
    <row r="4" spans="2:14" s="3" customFormat="1" ht="48" customHeight="1">
      <c r="B4" s="96" t="s">
        <v>56</v>
      </c>
      <c r="C4" s="97"/>
      <c r="D4" s="97"/>
      <c r="E4" s="97"/>
      <c r="F4" s="97"/>
      <c r="G4" s="97"/>
      <c r="H4" s="97"/>
      <c r="I4" s="97"/>
      <c r="J4" s="97"/>
      <c r="K4" s="97"/>
      <c r="L4" s="98"/>
    </row>
    <row r="5" spans="2:14" s="3" customFormat="1" ht="409.5" customHeight="1">
      <c r="B5" s="85">
        <v>1</v>
      </c>
      <c r="C5" s="88" t="s">
        <v>57</v>
      </c>
      <c r="D5" s="100" t="s">
        <v>55</v>
      </c>
      <c r="E5" s="102" t="s">
        <v>58</v>
      </c>
      <c r="F5" s="102" t="str">
        <f>E5</f>
        <v>(+,-) 377 758,62</v>
      </c>
      <c r="G5" s="6"/>
      <c r="H5" s="6"/>
      <c r="I5" s="6"/>
      <c r="J5" s="102" t="str">
        <f>E5</f>
        <v>(+,-) 377 758,62</v>
      </c>
      <c r="K5" s="105"/>
      <c r="L5" s="105" t="s">
        <v>102</v>
      </c>
    </row>
    <row r="6" spans="2:14" s="3" customFormat="1" ht="210" customHeight="1">
      <c r="B6" s="87"/>
      <c r="C6" s="99"/>
      <c r="D6" s="101"/>
      <c r="E6" s="103"/>
      <c r="F6" s="104"/>
      <c r="G6" s="15"/>
      <c r="H6" s="15"/>
      <c r="I6" s="15"/>
      <c r="J6" s="104"/>
      <c r="K6" s="106"/>
      <c r="L6" s="106"/>
    </row>
    <row r="7" spans="2:14" s="3" customFormat="1" ht="27" customHeight="1">
      <c r="B7" s="45"/>
      <c r="C7" s="46"/>
      <c r="D7" s="16"/>
      <c r="E7" s="13"/>
      <c r="F7" s="14"/>
      <c r="G7" s="15"/>
      <c r="H7" s="15"/>
      <c r="I7" s="15"/>
      <c r="J7" s="14"/>
      <c r="K7" s="11"/>
      <c r="L7" s="12"/>
    </row>
    <row r="8" spans="2:14" ht="42.75" customHeight="1">
      <c r="B8" s="96" t="s">
        <v>34</v>
      </c>
      <c r="C8" s="97"/>
      <c r="D8" s="97"/>
      <c r="E8" s="97"/>
      <c r="F8" s="97"/>
      <c r="G8" s="97"/>
      <c r="H8" s="97"/>
      <c r="I8" s="97"/>
      <c r="J8" s="97"/>
      <c r="K8" s="97"/>
      <c r="L8" s="98"/>
    </row>
    <row r="9" spans="2:14" ht="153" customHeight="1">
      <c r="B9" s="18">
        <v>1</v>
      </c>
      <c r="C9" s="30" t="s">
        <v>10</v>
      </c>
      <c r="D9" s="26" t="s">
        <v>18</v>
      </c>
      <c r="E9" s="28">
        <v>49851</v>
      </c>
      <c r="F9" s="28" t="s">
        <v>87</v>
      </c>
      <c r="G9" s="28"/>
      <c r="H9" s="28"/>
      <c r="I9" s="28"/>
      <c r="J9" s="28" t="s">
        <v>87</v>
      </c>
      <c r="K9" s="33"/>
      <c r="L9" s="29" t="s">
        <v>24</v>
      </c>
    </row>
    <row r="10" spans="2:14" ht="205.5" customHeight="1">
      <c r="B10" s="18">
        <v>2</v>
      </c>
      <c r="C10" s="30" t="s">
        <v>11</v>
      </c>
      <c r="D10" s="26" t="s">
        <v>40</v>
      </c>
      <c r="E10" s="28" t="s">
        <v>12</v>
      </c>
      <c r="F10" s="28" t="str">
        <f>E10</f>
        <v>( +-) 80 000</v>
      </c>
      <c r="G10" s="28"/>
      <c r="H10" s="28"/>
      <c r="I10" s="28"/>
      <c r="J10" s="28" t="str">
        <f>E10</f>
        <v>( +-) 80 000</v>
      </c>
      <c r="K10" s="33"/>
      <c r="L10" s="29" t="s">
        <v>36</v>
      </c>
    </row>
    <row r="11" spans="2:14" ht="219" customHeight="1">
      <c r="B11" s="18">
        <v>3</v>
      </c>
      <c r="C11" s="30" t="s">
        <v>13</v>
      </c>
      <c r="D11" s="26" t="s">
        <v>22</v>
      </c>
      <c r="E11" s="28">
        <v>60000</v>
      </c>
      <c r="F11" s="28">
        <v>25000</v>
      </c>
      <c r="G11" s="28"/>
      <c r="H11" s="28"/>
      <c r="I11" s="28"/>
      <c r="J11" s="28">
        <f>F11</f>
        <v>25000</v>
      </c>
      <c r="K11" s="33" t="s">
        <v>63</v>
      </c>
      <c r="L11" s="29" t="s">
        <v>23</v>
      </c>
    </row>
    <row r="12" spans="2:14" ht="204.75" customHeight="1">
      <c r="B12" s="18">
        <v>4</v>
      </c>
      <c r="C12" s="30" t="s">
        <v>14</v>
      </c>
      <c r="D12" s="26" t="s">
        <v>32</v>
      </c>
      <c r="E12" s="28">
        <v>47000</v>
      </c>
      <c r="F12" s="28">
        <v>47000</v>
      </c>
      <c r="G12" s="28"/>
      <c r="H12" s="28"/>
      <c r="I12" s="28"/>
      <c r="J12" s="28">
        <f t="shared" ref="J12:J18" si="0">E12</f>
        <v>47000</v>
      </c>
      <c r="K12" s="33" t="s">
        <v>63</v>
      </c>
      <c r="L12" s="29" t="s">
        <v>28</v>
      </c>
      <c r="M12" s="39"/>
    </row>
    <row r="13" spans="2:14" ht="203.4" customHeight="1">
      <c r="B13" s="18">
        <v>5</v>
      </c>
      <c r="C13" s="30" t="s">
        <v>19</v>
      </c>
      <c r="D13" s="26" t="s">
        <v>30</v>
      </c>
      <c r="E13" s="28">
        <v>49000</v>
      </c>
      <c r="F13" s="28">
        <v>49000</v>
      </c>
      <c r="G13" s="28"/>
      <c r="H13" s="28"/>
      <c r="I13" s="28"/>
      <c r="J13" s="28">
        <f t="shared" si="0"/>
        <v>49000</v>
      </c>
      <c r="K13" s="33" t="s">
        <v>48</v>
      </c>
      <c r="L13" s="29" t="s">
        <v>37</v>
      </c>
    </row>
    <row r="14" spans="2:14" ht="150" customHeight="1">
      <c r="B14" s="21">
        <v>6</v>
      </c>
      <c r="C14" s="31" t="s">
        <v>17</v>
      </c>
      <c r="D14" s="26" t="s">
        <v>15</v>
      </c>
      <c r="E14" s="28">
        <v>49000</v>
      </c>
      <c r="F14" s="28">
        <v>49000</v>
      </c>
      <c r="G14" s="28"/>
      <c r="H14" s="28"/>
      <c r="I14" s="28"/>
      <c r="J14" s="28">
        <f t="shared" si="0"/>
        <v>49000</v>
      </c>
      <c r="K14" s="33" t="s">
        <v>41</v>
      </c>
      <c r="L14" s="29" t="s">
        <v>25</v>
      </c>
    </row>
    <row r="15" spans="2:14" ht="169.2" customHeight="1">
      <c r="B15" s="21">
        <v>7</v>
      </c>
      <c r="C15" s="31" t="s">
        <v>16</v>
      </c>
      <c r="D15" s="26" t="s">
        <v>125</v>
      </c>
      <c r="E15" s="28">
        <v>49000</v>
      </c>
      <c r="F15" s="28">
        <v>49000</v>
      </c>
      <c r="G15" s="28"/>
      <c r="H15" s="28"/>
      <c r="I15" s="28"/>
      <c r="J15" s="28">
        <f t="shared" si="0"/>
        <v>49000</v>
      </c>
      <c r="K15" s="33" t="s">
        <v>41</v>
      </c>
      <c r="L15" s="29" t="s">
        <v>26</v>
      </c>
    </row>
    <row r="16" spans="2:14" ht="159.75" customHeight="1">
      <c r="B16" s="21">
        <v>8</v>
      </c>
      <c r="C16" s="31" t="s">
        <v>20</v>
      </c>
      <c r="D16" s="26" t="s">
        <v>21</v>
      </c>
      <c r="E16" s="28">
        <v>28500</v>
      </c>
      <c r="F16" s="28">
        <v>28500</v>
      </c>
      <c r="G16" s="28"/>
      <c r="H16" s="28"/>
      <c r="I16" s="28"/>
      <c r="J16" s="28">
        <f t="shared" si="0"/>
        <v>28500</v>
      </c>
      <c r="K16" s="33" t="s">
        <v>63</v>
      </c>
      <c r="L16" s="29" t="s">
        <v>27</v>
      </c>
    </row>
    <row r="17" spans="2:13" ht="148.5" customHeight="1">
      <c r="B17" s="21">
        <v>9</v>
      </c>
      <c r="C17" s="31" t="s">
        <v>39</v>
      </c>
      <c r="D17" s="26" t="s">
        <v>38</v>
      </c>
      <c r="E17" s="28">
        <v>26000</v>
      </c>
      <c r="F17" s="28">
        <v>26000</v>
      </c>
      <c r="G17" s="28"/>
      <c r="H17" s="28"/>
      <c r="I17" s="28"/>
      <c r="J17" s="28">
        <f t="shared" si="0"/>
        <v>26000</v>
      </c>
      <c r="K17" s="33" t="s">
        <v>41</v>
      </c>
      <c r="L17" s="29" t="s">
        <v>31</v>
      </c>
    </row>
    <row r="18" spans="2:13" ht="192" customHeight="1">
      <c r="B18" s="22" t="s">
        <v>74</v>
      </c>
      <c r="C18" s="30" t="s">
        <v>33</v>
      </c>
      <c r="D18" s="26" t="s">
        <v>35</v>
      </c>
      <c r="E18" s="28">
        <v>210000</v>
      </c>
      <c r="F18" s="28">
        <v>210000</v>
      </c>
      <c r="G18" s="28"/>
      <c r="H18" s="28"/>
      <c r="I18" s="28"/>
      <c r="J18" s="28">
        <f t="shared" si="0"/>
        <v>210000</v>
      </c>
      <c r="K18" s="33" t="s">
        <v>63</v>
      </c>
      <c r="L18" s="65" t="s">
        <v>101</v>
      </c>
      <c r="M18" s="40"/>
    </row>
    <row r="19" spans="2:13" ht="216.75" customHeight="1">
      <c r="B19" s="20">
        <v>11</v>
      </c>
      <c r="C19" s="32" t="s">
        <v>42</v>
      </c>
      <c r="D19" s="27" t="s">
        <v>43</v>
      </c>
      <c r="E19" s="36">
        <v>1500000</v>
      </c>
      <c r="F19" s="43" t="s">
        <v>87</v>
      </c>
      <c r="G19" s="43"/>
      <c r="H19" s="43"/>
      <c r="I19" s="43"/>
      <c r="J19" s="43" t="s">
        <v>87</v>
      </c>
      <c r="K19" s="29"/>
      <c r="L19" s="29"/>
      <c r="M19" s="39"/>
    </row>
    <row r="20" spans="2:13" ht="162" customHeight="1">
      <c r="B20" s="20">
        <v>12</v>
      </c>
      <c r="C20" s="33" t="s">
        <v>44</v>
      </c>
      <c r="D20" s="18" t="s">
        <v>45</v>
      </c>
      <c r="E20" s="41">
        <v>3956500</v>
      </c>
      <c r="F20" s="43" t="s">
        <v>87</v>
      </c>
      <c r="G20" s="43"/>
      <c r="H20" s="43"/>
      <c r="I20" s="43"/>
      <c r="J20" s="43" t="s">
        <v>87</v>
      </c>
      <c r="K20" s="29"/>
      <c r="L20" s="42"/>
      <c r="M20" s="39"/>
    </row>
    <row r="21" spans="2:13" ht="145.5" customHeight="1">
      <c r="B21" s="20">
        <v>13</v>
      </c>
      <c r="C21" s="32" t="s">
        <v>46</v>
      </c>
      <c r="D21" s="27" t="s">
        <v>47</v>
      </c>
      <c r="E21" s="43">
        <v>14500</v>
      </c>
      <c r="F21" s="43">
        <v>14500</v>
      </c>
      <c r="G21" s="43"/>
      <c r="H21" s="43"/>
      <c r="I21" s="43"/>
      <c r="J21" s="43">
        <f>E21</f>
        <v>14500</v>
      </c>
      <c r="K21" s="29" t="s">
        <v>48</v>
      </c>
      <c r="L21" s="29" t="s">
        <v>100</v>
      </c>
      <c r="M21" s="39"/>
    </row>
    <row r="22" spans="2:13" ht="286.5" customHeight="1">
      <c r="B22" s="20">
        <v>14</v>
      </c>
      <c r="C22" s="32" t="s">
        <v>49</v>
      </c>
      <c r="D22" s="48" t="s">
        <v>50</v>
      </c>
      <c r="E22" s="43">
        <v>23050</v>
      </c>
      <c r="F22" s="43" t="s">
        <v>87</v>
      </c>
      <c r="G22" s="43"/>
      <c r="H22" s="43"/>
      <c r="I22" s="43"/>
      <c r="J22" s="47" t="s">
        <v>87</v>
      </c>
      <c r="K22" s="29"/>
      <c r="L22" s="29"/>
      <c r="M22" s="39"/>
    </row>
    <row r="23" spans="2:13" ht="146.25" customHeight="1">
      <c r="B23" s="20">
        <v>15</v>
      </c>
      <c r="C23" s="32" t="s">
        <v>51</v>
      </c>
      <c r="D23" s="48" t="s">
        <v>52</v>
      </c>
      <c r="E23" s="43">
        <v>553200</v>
      </c>
      <c r="F23" s="43">
        <v>553200</v>
      </c>
      <c r="G23" s="43"/>
      <c r="H23" s="43"/>
      <c r="I23" s="43"/>
      <c r="J23" s="43">
        <f t="shared" ref="J23:J29" si="1">E23</f>
        <v>553200</v>
      </c>
      <c r="K23" s="33" t="s">
        <v>63</v>
      </c>
      <c r="L23" s="29" t="s">
        <v>66</v>
      </c>
      <c r="M23" s="39"/>
    </row>
    <row r="24" spans="2:13" ht="128.25" customHeight="1">
      <c r="B24" s="49">
        <v>17</v>
      </c>
      <c r="C24" s="50" t="s">
        <v>53</v>
      </c>
      <c r="D24" s="51" t="s">
        <v>54</v>
      </c>
      <c r="E24" s="52">
        <v>1000</v>
      </c>
      <c r="F24" s="52">
        <v>1000</v>
      </c>
      <c r="G24" s="43"/>
      <c r="H24" s="43"/>
      <c r="I24" s="43"/>
      <c r="J24" s="43">
        <f t="shared" si="1"/>
        <v>1000</v>
      </c>
      <c r="K24" s="29" t="s">
        <v>48</v>
      </c>
      <c r="L24" s="29" t="s">
        <v>73</v>
      </c>
      <c r="M24" s="39"/>
    </row>
    <row r="25" spans="2:13" ht="330.75" customHeight="1">
      <c r="B25" s="114">
        <v>18</v>
      </c>
      <c r="C25" s="116" t="s">
        <v>57</v>
      </c>
      <c r="D25" s="51" t="s">
        <v>65</v>
      </c>
      <c r="E25" s="52" t="s">
        <v>60</v>
      </c>
      <c r="F25" s="52" t="str">
        <f>E25</f>
        <v>(+,-)198 800</v>
      </c>
      <c r="G25" s="43"/>
      <c r="H25" s="43"/>
      <c r="I25" s="43"/>
      <c r="J25" s="43" t="str">
        <f t="shared" si="1"/>
        <v>(+,-)198 800</v>
      </c>
      <c r="K25" s="29"/>
      <c r="L25" s="63" t="s">
        <v>59</v>
      </c>
      <c r="M25" s="39"/>
    </row>
    <row r="26" spans="2:13" ht="333" customHeight="1">
      <c r="B26" s="115"/>
      <c r="C26" s="117"/>
      <c r="D26" s="53" t="s">
        <v>64</v>
      </c>
      <c r="E26" s="52" t="s">
        <v>61</v>
      </c>
      <c r="F26" s="52" t="str">
        <f>E26</f>
        <v>(+,-) 14 200</v>
      </c>
      <c r="G26" s="43"/>
      <c r="H26" s="43"/>
      <c r="I26" s="43"/>
      <c r="J26" s="43" t="str">
        <f t="shared" si="1"/>
        <v>(+,-) 14 200</v>
      </c>
      <c r="K26" s="29"/>
      <c r="L26" s="64" t="s">
        <v>62</v>
      </c>
      <c r="M26" s="39"/>
    </row>
    <row r="27" spans="2:13" ht="339" customHeight="1">
      <c r="B27" s="49">
        <v>19</v>
      </c>
      <c r="C27" s="54" t="s">
        <v>67</v>
      </c>
      <c r="D27" s="55" t="s">
        <v>77</v>
      </c>
      <c r="E27" s="52" t="s">
        <v>75</v>
      </c>
      <c r="F27" s="52" t="str">
        <f>E27</f>
        <v>( +-) 260 000</v>
      </c>
      <c r="G27" s="43"/>
      <c r="H27" s="43"/>
      <c r="I27" s="43"/>
      <c r="J27" s="43" t="str">
        <f t="shared" si="1"/>
        <v>( +-) 260 000</v>
      </c>
      <c r="K27" s="29"/>
      <c r="L27" s="29" t="s">
        <v>68</v>
      </c>
      <c r="M27" s="39"/>
    </row>
    <row r="28" spans="2:13" ht="213" customHeight="1">
      <c r="B28" s="49">
        <v>20</v>
      </c>
      <c r="C28" s="50" t="s">
        <v>69</v>
      </c>
      <c r="D28" s="55" t="s">
        <v>70</v>
      </c>
      <c r="E28" s="52" t="s">
        <v>71</v>
      </c>
      <c r="F28" s="52" t="str">
        <f>E28</f>
        <v>( +-) 200 000</v>
      </c>
      <c r="G28" s="43"/>
      <c r="H28" s="43"/>
      <c r="I28" s="43"/>
      <c r="J28" s="43" t="str">
        <f t="shared" si="1"/>
        <v>( +-) 200 000</v>
      </c>
      <c r="K28" s="29"/>
      <c r="L28" s="29" t="s">
        <v>72</v>
      </c>
      <c r="M28" s="39"/>
    </row>
    <row r="29" spans="2:13" ht="409.2" customHeight="1">
      <c r="B29" s="82">
        <v>21</v>
      </c>
      <c r="C29" s="85" t="s">
        <v>84</v>
      </c>
      <c r="D29" s="118" t="s">
        <v>120</v>
      </c>
      <c r="E29" s="76">
        <f>156296.94+60000+300000+49000+30000+71950</f>
        <v>667246.93999999994</v>
      </c>
      <c r="F29" s="76">
        <f>E29</f>
        <v>667246.93999999994</v>
      </c>
      <c r="G29" s="44"/>
      <c r="H29" s="44"/>
      <c r="I29" s="44"/>
      <c r="J29" s="76">
        <f t="shared" si="1"/>
        <v>667246.93999999994</v>
      </c>
      <c r="K29" s="108" t="s">
        <v>79</v>
      </c>
      <c r="L29" s="111" t="s">
        <v>121</v>
      </c>
    </row>
    <row r="30" spans="2:13" ht="189" customHeight="1">
      <c r="B30" s="83"/>
      <c r="C30" s="86"/>
      <c r="D30" s="119"/>
      <c r="E30" s="107"/>
      <c r="F30" s="107"/>
      <c r="G30" s="44"/>
      <c r="H30" s="44"/>
      <c r="I30" s="44"/>
      <c r="J30" s="107"/>
      <c r="K30" s="109"/>
      <c r="L30" s="112"/>
    </row>
    <row r="31" spans="2:13" ht="101.25" customHeight="1">
      <c r="B31" s="83"/>
      <c r="C31" s="86"/>
      <c r="D31" s="120"/>
      <c r="E31" s="77"/>
      <c r="F31" s="77"/>
      <c r="G31" s="44"/>
      <c r="H31" s="44"/>
      <c r="I31" s="44"/>
      <c r="J31" s="77"/>
      <c r="K31" s="110"/>
      <c r="L31" s="113"/>
    </row>
    <row r="32" spans="2:13" ht="408.75" customHeight="1">
      <c r="B32" s="84"/>
      <c r="C32" s="87"/>
      <c r="D32" s="33" t="s">
        <v>76</v>
      </c>
      <c r="E32" s="43" t="s">
        <v>78</v>
      </c>
      <c r="F32" s="60" t="str">
        <f>E32</f>
        <v>(+,-) 22242591</v>
      </c>
      <c r="G32" s="44"/>
      <c r="H32" s="44"/>
      <c r="I32" s="44"/>
      <c r="J32" s="44" t="str">
        <f>E32</f>
        <v>(+,-) 22242591</v>
      </c>
      <c r="K32" s="56"/>
      <c r="L32" s="59" t="s">
        <v>97</v>
      </c>
    </row>
    <row r="33" spans="2:12" ht="408.75" customHeight="1">
      <c r="B33" s="82">
        <v>22</v>
      </c>
      <c r="C33" s="85" t="s">
        <v>88</v>
      </c>
      <c r="D33" s="88" t="s">
        <v>85</v>
      </c>
      <c r="E33" s="76" t="s">
        <v>86</v>
      </c>
      <c r="F33" s="90"/>
      <c r="G33" s="44"/>
      <c r="H33" s="44"/>
      <c r="I33" s="44"/>
      <c r="J33" s="76" t="str">
        <f>E33</f>
        <v>(+,-) 191 635</v>
      </c>
      <c r="K33" s="78"/>
      <c r="L33" s="80" t="s">
        <v>89</v>
      </c>
    </row>
    <row r="34" spans="2:12" ht="144.75" customHeight="1">
      <c r="B34" s="83"/>
      <c r="C34" s="86"/>
      <c r="D34" s="89"/>
      <c r="E34" s="77"/>
      <c r="F34" s="91"/>
      <c r="G34" s="44"/>
      <c r="H34" s="44"/>
      <c r="I34" s="44"/>
      <c r="J34" s="77"/>
      <c r="K34" s="79"/>
      <c r="L34" s="81"/>
    </row>
    <row r="35" spans="2:12" ht="409.5" customHeight="1">
      <c r="B35" s="84"/>
      <c r="C35" s="87"/>
      <c r="D35" s="33" t="s">
        <v>98</v>
      </c>
      <c r="E35" s="44" t="s">
        <v>103</v>
      </c>
      <c r="F35" s="61"/>
      <c r="G35" s="44"/>
      <c r="H35" s="44"/>
      <c r="I35" s="44"/>
      <c r="J35" s="44" t="str">
        <f>E35</f>
        <v>(+,-) 49 990</v>
      </c>
      <c r="K35" s="56"/>
      <c r="L35" s="62" t="s">
        <v>90</v>
      </c>
    </row>
    <row r="36" spans="2:12" ht="150" customHeight="1">
      <c r="B36" s="58">
        <v>23</v>
      </c>
      <c r="C36" s="57" t="s">
        <v>91</v>
      </c>
      <c r="D36" s="33" t="s">
        <v>92</v>
      </c>
      <c r="E36" s="44">
        <v>32000</v>
      </c>
      <c r="F36" s="61"/>
      <c r="G36" s="44"/>
      <c r="H36" s="44"/>
      <c r="I36" s="44"/>
      <c r="J36" s="44">
        <v>32000</v>
      </c>
      <c r="K36" s="67" t="s">
        <v>63</v>
      </c>
      <c r="L36" s="66" t="s">
        <v>96</v>
      </c>
    </row>
    <row r="37" spans="2:12" ht="144.75" customHeight="1">
      <c r="B37" s="58">
        <v>24</v>
      </c>
      <c r="C37" s="57" t="s">
        <v>93</v>
      </c>
      <c r="D37" s="33" t="s">
        <v>94</v>
      </c>
      <c r="E37" s="44" t="s">
        <v>95</v>
      </c>
      <c r="F37" s="61"/>
      <c r="G37" s="44"/>
      <c r="H37" s="44"/>
      <c r="I37" s="44"/>
      <c r="J37" s="44" t="str">
        <f>E37</f>
        <v>(+,-) 49 000</v>
      </c>
      <c r="K37" s="56"/>
      <c r="L37" s="62" t="s">
        <v>99</v>
      </c>
    </row>
    <row r="38" spans="2:12" ht="262.5" customHeight="1">
      <c r="B38" s="68">
        <v>25</v>
      </c>
      <c r="C38" s="69" t="s">
        <v>105</v>
      </c>
      <c r="D38" s="33" t="s">
        <v>106</v>
      </c>
      <c r="E38" s="44">
        <v>1012000</v>
      </c>
      <c r="F38" s="61"/>
      <c r="G38" s="44"/>
      <c r="H38" s="44"/>
      <c r="I38" s="44"/>
      <c r="J38" s="44">
        <f>E38</f>
        <v>1012000</v>
      </c>
      <c r="K38" s="70" t="s">
        <v>118</v>
      </c>
      <c r="L38" s="62" t="s">
        <v>124</v>
      </c>
    </row>
    <row r="39" spans="2:12" ht="293.25" customHeight="1">
      <c r="B39" s="68">
        <v>26</v>
      </c>
      <c r="C39" s="71" t="s">
        <v>107</v>
      </c>
      <c r="D39" s="33" t="s">
        <v>108</v>
      </c>
      <c r="E39" s="44">
        <v>2254056</v>
      </c>
      <c r="F39" s="61"/>
      <c r="G39" s="44"/>
      <c r="H39" s="44"/>
      <c r="I39" s="44"/>
      <c r="J39" s="44">
        <f>E39</f>
        <v>2254056</v>
      </c>
      <c r="K39" s="75" t="s">
        <v>117</v>
      </c>
      <c r="L39" s="62" t="s">
        <v>115</v>
      </c>
    </row>
    <row r="40" spans="2:12" ht="143.25" customHeight="1">
      <c r="B40" s="68">
        <v>27</v>
      </c>
      <c r="C40" s="71" t="s">
        <v>109</v>
      </c>
      <c r="D40" s="33" t="s">
        <v>110</v>
      </c>
      <c r="E40" s="44">
        <v>50000</v>
      </c>
      <c r="F40" s="61"/>
      <c r="G40" s="44"/>
      <c r="H40" s="44"/>
      <c r="I40" s="44"/>
      <c r="J40" s="44">
        <f>E40</f>
        <v>50000</v>
      </c>
      <c r="K40" s="73" t="s">
        <v>63</v>
      </c>
      <c r="L40" s="62" t="s">
        <v>126</v>
      </c>
    </row>
    <row r="41" spans="2:12" ht="121.5" customHeight="1">
      <c r="B41" s="68">
        <v>28</v>
      </c>
      <c r="C41" s="71" t="s">
        <v>111</v>
      </c>
      <c r="D41" s="33" t="s">
        <v>112</v>
      </c>
      <c r="E41" s="44" t="s">
        <v>114</v>
      </c>
      <c r="F41" s="61"/>
      <c r="G41" s="44"/>
      <c r="H41" s="44"/>
      <c r="I41" s="44"/>
      <c r="J41" s="44" t="str">
        <f>E41</f>
        <v>(+,-) 10 000</v>
      </c>
      <c r="K41" s="74"/>
      <c r="L41" s="62" t="s">
        <v>113</v>
      </c>
    </row>
    <row r="42" spans="2:12" ht="187.5" customHeight="1">
      <c r="B42" s="68">
        <v>29</v>
      </c>
      <c r="C42" s="72" t="s">
        <v>116</v>
      </c>
      <c r="D42" s="33" t="s">
        <v>123</v>
      </c>
      <c r="E42" s="44">
        <v>90000</v>
      </c>
      <c r="F42" s="61"/>
      <c r="G42" s="44"/>
      <c r="H42" s="44"/>
      <c r="I42" s="44"/>
      <c r="J42" s="44">
        <v>90000</v>
      </c>
      <c r="K42" s="72" t="s">
        <v>63</v>
      </c>
      <c r="L42" s="62" t="s">
        <v>122</v>
      </c>
    </row>
    <row r="43" spans="2:12" ht="46.2">
      <c r="B43" s="25"/>
      <c r="C43" s="27"/>
      <c r="D43" s="37" t="s">
        <v>80</v>
      </c>
      <c r="E43" s="38">
        <f>SUM(E9:E42)</f>
        <v>10721903.939999999</v>
      </c>
      <c r="F43" s="38">
        <f t="shared" ref="F43:J43" si="2">SUM(F9:F42)</f>
        <v>1719446.94</v>
      </c>
      <c r="G43" s="38">
        <f t="shared" si="2"/>
        <v>0</v>
      </c>
      <c r="H43" s="38">
        <f t="shared" si="2"/>
        <v>0</v>
      </c>
      <c r="I43" s="38">
        <f t="shared" si="2"/>
        <v>0</v>
      </c>
      <c r="J43" s="38">
        <f t="shared" si="2"/>
        <v>5157502.9399999995</v>
      </c>
      <c r="K43" s="34"/>
      <c r="L43" s="29"/>
    </row>
    <row r="44" spans="2:12" ht="40.200000000000003">
      <c r="B44" s="25"/>
      <c r="C44" s="27"/>
      <c r="D44" s="27" t="s">
        <v>81</v>
      </c>
      <c r="E44" s="35"/>
      <c r="F44" s="35">
        <f>F14+F15+F17</f>
        <v>124000</v>
      </c>
      <c r="G44" s="35">
        <f t="shared" ref="G44:I44" si="3">G14+G15+G17</f>
        <v>0</v>
      </c>
      <c r="H44" s="35">
        <f t="shared" si="3"/>
        <v>0</v>
      </c>
      <c r="I44" s="35">
        <f t="shared" si="3"/>
        <v>0</v>
      </c>
      <c r="J44" s="35">
        <v>124000</v>
      </c>
      <c r="K44" s="34"/>
      <c r="L44" s="29"/>
    </row>
    <row r="45" spans="2:12" ht="40.200000000000003">
      <c r="B45" s="25"/>
      <c r="C45" s="27"/>
      <c r="D45" s="27" t="s">
        <v>82</v>
      </c>
      <c r="E45" s="35"/>
      <c r="F45" s="35">
        <f>1140946.94</f>
        <v>1140946.94</v>
      </c>
      <c r="G45" s="35">
        <f>G11+G12+G16+G18+551125</f>
        <v>551125</v>
      </c>
      <c r="H45" s="35">
        <f>H11+H12+H16+H18+551125</f>
        <v>551125</v>
      </c>
      <c r="I45" s="35">
        <f>I11+I12+I16+I18+551125</f>
        <v>551125</v>
      </c>
      <c r="J45" s="35">
        <f>F45+32000+145238+1348809</f>
        <v>2666993.94</v>
      </c>
      <c r="K45" s="34"/>
      <c r="L45" s="29"/>
    </row>
    <row r="46" spans="2:12" ht="87" customHeight="1">
      <c r="B46" s="25"/>
      <c r="C46" s="27"/>
      <c r="D46" s="27" t="s">
        <v>83</v>
      </c>
      <c r="E46" s="35"/>
      <c r="F46" s="35">
        <v>454500</v>
      </c>
      <c r="G46" s="35"/>
      <c r="H46" s="35"/>
      <c r="I46" s="35"/>
      <c r="J46" s="35">
        <f>F46+1512009</f>
        <v>1966509</v>
      </c>
      <c r="K46" s="34"/>
      <c r="L46" s="29"/>
    </row>
    <row r="47" spans="2:12" ht="40.200000000000003">
      <c r="B47" s="25"/>
      <c r="C47" s="32"/>
      <c r="D47" s="27" t="s">
        <v>119</v>
      </c>
      <c r="E47" s="35"/>
      <c r="F47" s="35"/>
      <c r="G47" s="35"/>
      <c r="H47" s="35"/>
      <c r="I47" s="35"/>
      <c r="J47" s="35">
        <v>400000</v>
      </c>
      <c r="K47" s="34"/>
      <c r="L47" s="42"/>
    </row>
  </sheetData>
  <mergeCells count="30">
    <mergeCell ref="J29:J31"/>
    <mergeCell ref="K29:K31"/>
    <mergeCell ref="L29:L31"/>
    <mergeCell ref="B25:B26"/>
    <mergeCell ref="C25:C26"/>
    <mergeCell ref="D29:D31"/>
    <mergeCell ref="E29:E31"/>
    <mergeCell ref="F29:F31"/>
    <mergeCell ref="B29:B32"/>
    <mergeCell ref="C29:C32"/>
    <mergeCell ref="K2:L2"/>
    <mergeCell ref="B1:L1"/>
    <mergeCell ref="B4:L4"/>
    <mergeCell ref="B8:L8"/>
    <mergeCell ref="B5:B6"/>
    <mergeCell ref="C5:C6"/>
    <mergeCell ref="D5:D6"/>
    <mergeCell ref="E5:E6"/>
    <mergeCell ref="F5:F6"/>
    <mergeCell ref="J5:J6"/>
    <mergeCell ref="K5:K6"/>
    <mergeCell ref="L5:L6"/>
    <mergeCell ref="J33:J34"/>
    <mergeCell ref="K33:K34"/>
    <mergeCell ref="L33:L34"/>
    <mergeCell ref="B33:B35"/>
    <mergeCell ref="C33:C35"/>
    <mergeCell ref="D33:D34"/>
    <mergeCell ref="E33:E34"/>
    <mergeCell ref="F33:F34"/>
  </mergeCells>
  <printOptions gridLines="1"/>
  <pageMargins left="0" right="0" top="0" bottom="0" header="0" footer="0.16"/>
  <pageSetup paperSize="9" scale="2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2021-04-23T08:13:02Z</cp:lastPrinted>
  <dcterms:created xsi:type="dcterms:W3CDTF">2018-03-12T13:27:15Z</dcterms:created>
  <dcterms:modified xsi:type="dcterms:W3CDTF">2021-04-23T09:26:06Z</dcterms:modified>
</cp:coreProperties>
</file>