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B98" i="1"/>
  <c r="B97" s="1"/>
  <c r="B88"/>
  <c r="B92"/>
  <c r="B75"/>
  <c r="B109"/>
  <c r="B100"/>
  <c r="B71"/>
  <c r="B8"/>
  <c r="B44" l="1"/>
  <c r="B22"/>
  <c r="B20" s="1"/>
  <c r="B10" l="1"/>
  <c r="B19" l="1"/>
  <c r="B14" l="1"/>
  <c r="B12" l="1"/>
</calcChain>
</file>

<file path=xl/sharedStrings.xml><?xml version="1.0" encoding="utf-8"?>
<sst xmlns="http://schemas.openxmlformats.org/spreadsheetml/2006/main" count="123" uniqueCount="122">
  <si>
    <t>Всього доходів</t>
  </si>
  <si>
    <t>в тому числі:</t>
  </si>
  <si>
    <t>грн.</t>
  </si>
  <si>
    <t>КЕКВ 2282 "Окремі заходи по реалізації державних (регіональних) програм, не віднесені до заходів розвитку". В тому числі:</t>
  </si>
  <si>
    <t>КЕКВ 2610 "Субсидії та поточні трансферти підприємствам (установам, організаціям)".  В тому числі:</t>
  </si>
  <si>
    <t>КЕКВ 2710 "Виплата пенсій і допомоги". Проведено виплату пенсій пільговій категорії працівників міської лікарні</t>
  </si>
  <si>
    <t>КЕКВ 2730 "Інші виплати населенню". В тому числі:</t>
  </si>
  <si>
    <t>Разом:</t>
  </si>
  <si>
    <t>Отримано безвідсоткових позик в управлінні Держказначейства на виплату захищених статей видатків</t>
  </si>
  <si>
    <t>Всього видатків, в тому числі:</t>
  </si>
  <si>
    <t>Вилучено управлінням Держказначейства в рахунок погашення позик</t>
  </si>
  <si>
    <t xml:space="preserve"> </t>
  </si>
  <si>
    <t>Проведено фінансування з бюджету міста згідно з кошторисами видатків та заявками установ на виділення коштів:</t>
  </si>
  <si>
    <t>Оплата робіт та послуг з благоустрою міста, всього</t>
  </si>
  <si>
    <t xml:space="preserve">                Начальник фінансового управління                                Л.В.Писаренко</t>
  </si>
  <si>
    <t xml:space="preserve">КЕКВ 2250 "Видатки на відрядження". </t>
  </si>
  <si>
    <t>Базова дотація міському бюджету з державного бюджету (виконання місячного плану склало 100 %).</t>
  </si>
  <si>
    <t>Залишок коштів на рахунку загального фонду бюджету на 01.01.2015 р.</t>
  </si>
  <si>
    <t>КЕКВ 2210 "Предмети, матеріали, обладнання та інвентар". Проведено часткове погашення кредиторської заборгованості за 2014 рік та оплату видатків поточного року:</t>
  </si>
  <si>
    <t>КЕКВ 2800 "Інші поточні видатки". Сплата податків бюджетними установами, судового збору</t>
  </si>
  <si>
    <t xml:space="preserve">            Видатки бюджету показані в сумах, які були перераховані на рахунки бюджетних установ в управлінні Держказначейства.   </t>
  </si>
  <si>
    <t>Освітня субвенція з державного бюджету</t>
  </si>
  <si>
    <t>Медична субвенція з державного бюджету</t>
  </si>
  <si>
    <t xml:space="preserve">придбання кубків, медалей, грамот для нагородження учасників спортивних змагань, відділ з питань фізкультури та спорту </t>
  </si>
  <si>
    <t>техобслуговування газового обладнання по управлінню освіти</t>
  </si>
  <si>
    <t>КП "НМПБ"</t>
  </si>
  <si>
    <t>КП "ВУКГ"</t>
  </si>
  <si>
    <t>КП "Графський парк"</t>
  </si>
  <si>
    <t>виплата стипендій обдарованій молоді</t>
  </si>
  <si>
    <t>оплата медикаментів пільговим категоріям населення</t>
  </si>
  <si>
    <t>оплата медикаментів дітям з певними категоріями захворювань</t>
  </si>
  <si>
    <t xml:space="preserve">            Інформацію щодо підприємств, установ та організацій - надавачів товарів і послуг, можуть надавати бюджетні установи, які заключали відповідні угоди.</t>
  </si>
  <si>
    <t>Інформація про надходження та використання коштів загального фонду бюджету міста за  березень  2015 року</t>
  </si>
  <si>
    <t>заробітна плата та нарахування на неї працівникам бюджетних установ  (питома вага в загальних видатках бюджету - 58,0%)</t>
  </si>
  <si>
    <t>медикаменти для бюджетних установ (питома вага в загальних видатках бюджету - 0,5 %)</t>
  </si>
  <si>
    <t>продукти харчування для бюджетних установ (питома вага в загальних видатках бюджету - 2,8%)</t>
  </si>
  <si>
    <t>паливно-мастильні матеріали для пологового будинку та управління освіти</t>
  </si>
  <si>
    <t>придбання канцтоварів та паперу управлінню освіти, УПСЗН</t>
  </si>
  <si>
    <t xml:space="preserve">придбання  бланків для  ЦМЛ </t>
  </si>
  <si>
    <t>придбання комплектуючих до комп’ютерної техніки, фінуправління</t>
  </si>
  <si>
    <t>господарські товари для міськвиконкому, Територіального центру</t>
  </si>
  <si>
    <t>конверти, марки для ЦМЛ, управління освіти, міськвиконкому, УЖКГ та Б</t>
  </si>
  <si>
    <t>друкування талонів на пільговий проїзд в міському автотранспорті для УПСЗН</t>
  </si>
  <si>
    <t>придбання електролічильника для управління освіти</t>
  </si>
  <si>
    <t>придбання спортивних костюмів для боксерів</t>
  </si>
  <si>
    <t>придбання спортивної форми для волейболистів</t>
  </si>
  <si>
    <t>підписка періодичних видань для управління освіти, УПСЗН</t>
  </si>
  <si>
    <t>придбання класних журналів</t>
  </si>
  <si>
    <t>заходи ЦСССДМ (призи, буклети, канцтовари)</t>
  </si>
  <si>
    <t>тени в сухожарові шафи для пологового будинку</t>
  </si>
  <si>
    <t>свідоцтва про базову загальну освіту, управління освіти</t>
  </si>
  <si>
    <t>придбання квітів та канцтоварів по програмі розвитку культури, управління культури</t>
  </si>
  <si>
    <t>придбання аншлагів, УЖКГ та Б</t>
  </si>
  <si>
    <t>запчастини для транспорту, ЦМЛ</t>
  </si>
  <si>
    <t>миючі засоби для Центру реабілітації дітей-інвалідів</t>
  </si>
  <si>
    <t>печатка, міськвиконком</t>
  </si>
  <si>
    <t xml:space="preserve">оплата послуг зв’язку, інтернету бюджетним установам (управлінням освіти, культури, ЖКГ таБ, фінуправлінню, виконкому, ЦМЛ, пологовому будинку, ЦСССДМ, територіальному та реабілітаційному центрам) </t>
  </si>
  <si>
    <t>вивіз сміття (управління освіти, територіальний центр, Центр реабілітації дітей- інвалідів, ЦМЛ, пологовий будинок)</t>
  </si>
  <si>
    <t xml:space="preserve">охорона приміщень (управління культури, ЦМЛ, пологовий будинок) </t>
  </si>
  <si>
    <t xml:space="preserve">опублікування оголошень </t>
  </si>
  <si>
    <t xml:space="preserve">харчування спортсменів, суддів (відділ з питань фізкультури та спорту) </t>
  </si>
  <si>
    <t>послуги з дератизації приміщень (територіальний центр, пологовий будинок)</t>
  </si>
  <si>
    <t xml:space="preserve">оплата послуг ТОВ "НіжинТеплоМережі" з внутрішньобудинкового обслуговування приміщень ЦМЛ, управління освіти </t>
  </si>
  <si>
    <t>заправка, ремонт картриджів, принтерів (виконком, УПСЗН, територіальний центр, управління культури, фінуправління)</t>
  </si>
  <si>
    <t>доставка підручників, управління освіти</t>
  </si>
  <si>
    <t>повірка, ремонт, техобслуговування медобладнання ЦМЛ, пологового будинку</t>
  </si>
  <si>
    <t>технічне обслуговування холодильного обладнання харчоблоку ЦМЛ</t>
  </si>
  <si>
    <t>повірка ЗВТ, лічильника газу в ЦМЛ</t>
  </si>
  <si>
    <t>техобслуговування ліфтів у ЦМЛ, пологовому будинку</t>
  </si>
  <si>
    <t>оплата автопослуг по програмі розвитку культури (управління культури)</t>
  </si>
  <si>
    <t>викачка каналізаційної мережі, ЦМЛ</t>
  </si>
  <si>
    <t>поточний ремонт електроплити, ЦМЛ</t>
  </si>
  <si>
    <t>програмне забезпечення, виконком</t>
  </si>
  <si>
    <t xml:space="preserve">страхування орендованого майна в НАСК "Оранта", відділ з питань фізкультури та спорту </t>
  </si>
  <si>
    <t>поточний ремонт Будинку культури (управління культури)</t>
  </si>
  <si>
    <t>обслуговування вогнегасників, пологовий будинок</t>
  </si>
  <si>
    <t>технагляд по поточному ремонту фізіотерапевтичного відділення, ЦМЛ</t>
  </si>
  <si>
    <t>доставка періодичних видань  (управління освіти, УПСЗН)</t>
  </si>
  <si>
    <t xml:space="preserve">за розрахунково-касове обслуговування установам банків </t>
  </si>
  <si>
    <t>консультативні послуги, управління освіти</t>
  </si>
  <si>
    <t>"Будремком-С", встановлення світлофора, борг за 2013 р.</t>
  </si>
  <si>
    <t>ЖЕК "Північна", облаштування льодового майданчика, ремонт дитячого майданчика, борг за 2013-14 р.р.</t>
  </si>
  <si>
    <t>ПП ВКФ "Гєфєст", поточний ремонт пров. Лікарський, борг за 2013р.</t>
  </si>
  <si>
    <t>ТОВ "Девон", встановлення ліхтарів, борг за 2013 р.</t>
  </si>
  <si>
    <t>ФОП Болбат, конкурс по благоустрою, борг за 2013 р.</t>
  </si>
  <si>
    <t>КП "ГВКБ", технагляд, борг за 2013-14 р.р.</t>
  </si>
  <si>
    <t>ЖЕК "Південна", поточний ремонт дитячих майданчиків, зрізання дерев, підстригання кущів, борг за 2013-14 р.р.</t>
  </si>
  <si>
    <t>КП "ВАТПП", схеми розміщення МАФ, борг за 2013 р.</t>
  </si>
  <si>
    <t>ТОВ "Ритуал", захоронення безрідних, в т.ч.борг за 2013 р.</t>
  </si>
  <si>
    <t>КЕКВ 2240 "Оплата послуг (крім комунальних)". Проведено часткове погашення кредиторської заборгованості за 2013-2014 роки та оплату видатків поточного року:</t>
  </si>
  <si>
    <t>ФОП Карпенко Л.М., ремонт дитячих майданчиків, влаштування клумб, борг за 2013 р.</t>
  </si>
  <si>
    <t>"Енергоіновація", схеми водопостачання, борг за 2013 р.</t>
  </si>
  <si>
    <t>ТОВ "Ельбрус", поточний ремонт світлофорів, борг за 2014 р.</t>
  </si>
  <si>
    <t>ТОВ "ЧРМ", поточний ремонт пам’ятника, борг за 2013 р.</t>
  </si>
  <si>
    <t>КП "СЄЗ", обрізання дерев, борг за 2014 р.</t>
  </si>
  <si>
    <t>КП "НМПБ", облаштування місць масового відпочинку людей на воді, борг за 2014 р.</t>
  </si>
  <si>
    <t>КП "НМПБ", послуги по ліквідації пожежі, борг за 2014 р.</t>
  </si>
  <si>
    <t>КП "НМПБ", утримання дорожньої мережі, борг за 2014 рік</t>
  </si>
  <si>
    <t>оплата послуг МБТІ по виготовленню довідок-характеристик на майно, незалежна оцінка майна (виконком)</t>
  </si>
  <si>
    <t>МБТІ, інвентаризація майна, борг за 2014 р.</t>
  </si>
  <si>
    <t>КП "ВУКГ", організація заходів по рятуванню на водах, борг за 2013 р.</t>
  </si>
  <si>
    <t>КП "ВУКГ", поточний ремонт вуличного освітлення, механізоване зимове прибирання, борг за 2013-14 р.р.</t>
  </si>
  <si>
    <t>Ніжинське МУВГ, рекультивація і очищення з технічним обслуговуванням на водному об’єкті р. Остер (зона відпочинку), 2015 р.</t>
  </si>
  <si>
    <t>плата за навчання, ЦМЛ</t>
  </si>
  <si>
    <t xml:space="preserve">поточні видатки та заборгованість минулого року з утримання Центру первинної медико-санітарної допомоги </t>
  </si>
  <si>
    <t>КЕКВ 2282 „Окремі заходи по реалізації державних (регіональних) програм, не віднесені до заходів розвитку”. В тому числі:</t>
  </si>
  <si>
    <t>заробітна плата працівникам ДЮСШ ФСТ "Спартак" за березень  2015 р.</t>
  </si>
  <si>
    <t>КП "НУВКГ"</t>
  </si>
  <si>
    <t>ТРК "Ніжинське телебачення"</t>
  </si>
  <si>
    <t>Редакція газети "Вісті"</t>
  </si>
  <si>
    <t>компенсація громадянам за надані соціальні послуги по догляду за членом сім’ї - інвалідом за лютий 2015 р.</t>
  </si>
  <si>
    <t>пільги інвалідам по зору по абонплаті за користування телефоном за березень 2015 р.</t>
  </si>
  <si>
    <t>пільги на оплату житлово-комунальних послуг сім’ям загиблих воїнів-афганців за березень 2015 р.</t>
  </si>
  <si>
    <t>пільгове зубопротезування</t>
  </si>
  <si>
    <t>Доходи міста від надходження податків і зборів (виконання місячного плану склало 152,8 %)</t>
  </si>
  <si>
    <t>оплата енергоносіїв, спожитих бюджетними установами (питома вага в загальних видатках бюджету - 22,7%)</t>
  </si>
  <si>
    <t>Всього перераховано коштів на захищені статті видатків бюджету (питома вага в загальних видатках бюджету - 84,1%)</t>
  </si>
  <si>
    <t>Незахищені видатки бюджету, всього (питома вага в загальних видатках бюджету - 15,9%)</t>
  </si>
  <si>
    <t>КЕКВ 2281 „Дослідження і розробки, окремі заходи розвитку по реалізації державних (регіональних) програм”</t>
  </si>
  <si>
    <t xml:space="preserve">          Крім того, у березні  отримано і використано субвенцій з державного та обласного бюджетів на  загальну суму 5 952 394 грн. Зокрема, на надання пільг на  проїзд в міському автотранспорті (23 000 грн.), на ліки постраждалим внаслідок аварії на ЧАЕС (6 250 грн.), на виплату допомог сім’ям з дітьми (5 614 951 грн.), на надання допомоги дітям-сиротам та дітям, позбавленим батьківського піклування (46 597 грн.), придбання інсуліну хворим на цукровий та нецукровий діабет (93 300 грн.), на надання пільг та субсидій населенню на оплату житлово-комунальних послуг (62 900 грн.), субвенція на поховання учасникв бойових дій та ветеранів війни (9 621грн.), поштовий збір (2 275 грн.).</t>
  </si>
  <si>
    <t xml:space="preserve">            Субвенцію з бюджету Ніжинського району на утримання об’єкту спільного користування - Ніжинського пологового будинку направлено на придбання медикаментів (8 000 грн.), продуктів харчування (10 258 грн), господарських товарів (1 742 грн.), оплату послуг по вивезенню сміття, охорони, зв’язку, обслуговування ліфтів (5 000 грн.). </t>
  </si>
  <si>
    <t xml:space="preserve">            Субвенція з обласного бюджету на виконання доручень виборців депутатами обласної ради направлена за розподілом депутатів пологовому будинку в сумі 30 000 грн. на придбання м’якого інвентарю, шин та запчастин для автомобілів; на виплату матеріальної допомоги громадянам в сумі 11 500 грн.; на надання фінансової підтримки газеті "Вісті" в сумі 15 000 грн.; на оснащення кабінету військової підготовки в ЗОШ № 3 в сумі 8 000 грн.; на придбання оргтехніки для ЗОШ №9 в сумі 4 000 грн.</t>
  </si>
</sst>
</file>

<file path=xl/styles.xml><?xml version="1.0" encoding="utf-8"?>
<styleSheet xmlns="http://schemas.openxmlformats.org/spreadsheetml/2006/main">
  <numFmts count="1">
    <numFmt numFmtId="164" formatCode="#,##0.0"/>
  </numFmts>
  <fonts count="12">
    <font>
      <sz val="11"/>
      <color theme="1"/>
      <name val="Calibri"/>
      <family val="2"/>
      <charset val="204"/>
      <scheme val="minor"/>
    </font>
    <font>
      <sz val="14"/>
      <color theme="1"/>
      <name val="Calibri"/>
      <family val="2"/>
      <charset val="204"/>
      <scheme val="minor"/>
    </font>
    <font>
      <b/>
      <sz val="14"/>
      <color theme="1"/>
      <name val="Calibri"/>
      <family val="2"/>
      <charset val="204"/>
      <scheme val="minor"/>
    </font>
    <font>
      <b/>
      <sz val="16"/>
      <color theme="1"/>
      <name val="Calibri"/>
      <family val="2"/>
      <charset val="204"/>
      <scheme val="minor"/>
    </font>
    <font>
      <sz val="13.5"/>
      <name val="Calibri"/>
      <family val="2"/>
      <charset val="204"/>
      <scheme val="minor"/>
    </font>
    <font>
      <sz val="13.5"/>
      <color theme="1"/>
      <name val="Calibri"/>
      <family val="2"/>
      <charset val="204"/>
      <scheme val="minor"/>
    </font>
    <font>
      <b/>
      <sz val="13.5"/>
      <color theme="1"/>
      <name val="Calibri"/>
      <family val="2"/>
      <charset val="204"/>
      <scheme val="minor"/>
    </font>
    <font>
      <b/>
      <sz val="13.5"/>
      <name val="Calibri"/>
      <family val="2"/>
      <charset val="204"/>
      <scheme val="minor"/>
    </font>
    <font>
      <sz val="13"/>
      <color theme="1"/>
      <name val="Calibri"/>
      <family val="2"/>
      <charset val="204"/>
      <scheme val="minor"/>
    </font>
    <font>
      <b/>
      <sz val="13.5"/>
      <color rgb="FF000000"/>
      <name val="Calibri"/>
      <family val="2"/>
      <charset val="204"/>
      <scheme val="minor"/>
    </font>
    <font>
      <sz val="13"/>
      <name val="Calibri"/>
      <family val="2"/>
      <charset val="204"/>
      <scheme val="minor"/>
    </font>
    <font>
      <sz val="13.5"/>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1" fillId="2" borderId="0" xfId="0" applyFont="1" applyFill="1" applyAlignment="1"/>
    <xf numFmtId="0" fontId="1" fillId="2" borderId="0" xfId="0" applyFont="1" applyFill="1"/>
    <xf numFmtId="0" fontId="1" fillId="2" borderId="0" xfId="0" applyFont="1" applyFill="1" applyAlignment="1">
      <alignment vertical="justify"/>
    </xf>
    <xf numFmtId="164" fontId="1" fillId="2" borderId="0" xfId="0" applyNumberFormat="1" applyFont="1" applyFill="1"/>
    <xf numFmtId="0" fontId="4" fillId="2" borderId="1" xfId="0" applyFont="1" applyFill="1" applyBorder="1" applyAlignment="1">
      <alignment vertical="justify"/>
    </xf>
    <xf numFmtId="164" fontId="5" fillId="2" borderId="0" xfId="0" applyNumberFormat="1" applyFont="1" applyFill="1"/>
    <xf numFmtId="0" fontId="5" fillId="2" borderId="0" xfId="0" applyFont="1" applyFill="1"/>
    <xf numFmtId="0" fontId="6" fillId="2" borderId="1" xfId="0" applyFont="1" applyFill="1" applyBorder="1" applyAlignment="1">
      <alignment vertical="justify"/>
    </xf>
    <xf numFmtId="164" fontId="6" fillId="2" borderId="0" xfId="0" applyNumberFormat="1" applyFont="1" applyFill="1"/>
    <xf numFmtId="0" fontId="6" fillId="2" borderId="0" xfId="0" applyFont="1" applyFill="1"/>
    <xf numFmtId="0" fontId="5" fillId="2" borderId="1" xfId="0" applyFont="1" applyFill="1" applyBorder="1" applyAlignment="1">
      <alignment vertical="justify"/>
    </xf>
    <xf numFmtId="0" fontId="7" fillId="2" borderId="1" xfId="0" applyFont="1" applyFill="1" applyBorder="1" applyAlignment="1">
      <alignment vertical="justify"/>
    </xf>
    <xf numFmtId="164" fontId="2" fillId="2" borderId="0" xfId="0" applyNumberFormat="1" applyFont="1" applyFill="1" applyBorder="1"/>
    <xf numFmtId="164" fontId="2" fillId="2" borderId="0" xfId="0" applyNumberFormat="1" applyFont="1" applyFill="1"/>
    <xf numFmtId="0" fontId="2" fillId="2" borderId="0" xfId="0" applyFont="1" applyFill="1"/>
    <xf numFmtId="164" fontId="8" fillId="2" borderId="0" xfId="0" applyNumberFormat="1" applyFont="1" applyFill="1" applyBorder="1"/>
    <xf numFmtId="164" fontId="8" fillId="2" borderId="0" xfId="0" applyNumberFormat="1" applyFont="1" applyFill="1"/>
    <xf numFmtId="0" fontId="8" fillId="2" borderId="0" xfId="0" applyFont="1" applyFill="1"/>
    <xf numFmtId="0" fontId="2" fillId="2" borderId="0" xfId="0" applyFont="1" applyFill="1" applyBorder="1" applyAlignment="1">
      <alignment vertical="justify"/>
    </xf>
    <xf numFmtId="164" fontId="5" fillId="2" borderId="0" xfId="0" applyNumberFormat="1" applyFont="1" applyFill="1" applyAlignment="1">
      <alignment vertical="justify"/>
    </xf>
    <xf numFmtId="0" fontId="5" fillId="2" borderId="0" xfId="0" applyFont="1" applyFill="1" applyAlignment="1">
      <alignment vertical="justify"/>
    </xf>
    <xf numFmtId="0" fontId="9" fillId="0" borderId="1" xfId="0" applyFont="1" applyBorder="1" applyAlignment="1">
      <alignment horizontal="justify" vertical="top"/>
    </xf>
    <xf numFmtId="0" fontId="2" fillId="2" borderId="0" xfId="0" applyFont="1" applyFill="1" applyBorder="1" applyAlignment="1">
      <alignment horizontal="center" vertical="justify"/>
    </xf>
    <xf numFmtId="0" fontId="5" fillId="0" borderId="1" xfId="0" applyFont="1" applyFill="1" applyBorder="1" applyAlignment="1">
      <alignment vertical="justify"/>
    </xf>
    <xf numFmtId="3" fontId="5" fillId="0" borderId="1" xfId="0" applyNumberFormat="1" applyFont="1" applyFill="1" applyBorder="1" applyAlignment="1">
      <alignment horizontal="center"/>
    </xf>
    <xf numFmtId="164" fontId="5" fillId="0" borderId="0" xfId="0" applyNumberFormat="1" applyFont="1" applyFill="1"/>
    <xf numFmtId="0" fontId="5" fillId="0" borderId="0" xfId="0" applyFont="1" applyFill="1"/>
    <xf numFmtId="49" fontId="4" fillId="2" borderId="1" xfId="0" applyNumberFormat="1" applyFont="1" applyFill="1" applyBorder="1" applyAlignment="1">
      <alignment vertical="justify"/>
    </xf>
    <xf numFmtId="49" fontId="7" fillId="2" borderId="1" xfId="0" applyNumberFormat="1" applyFont="1" applyFill="1" applyBorder="1" applyAlignment="1">
      <alignment vertical="justify"/>
    </xf>
    <xf numFmtId="3" fontId="2" fillId="0" borderId="0" xfId="0" applyNumberFormat="1" applyFont="1" applyFill="1" applyAlignment="1">
      <alignment horizontal="center" vertical="center"/>
    </xf>
    <xf numFmtId="3" fontId="6" fillId="0" borderId="1" xfId="0" applyNumberFormat="1" applyFont="1" applyFill="1" applyBorder="1" applyAlignment="1">
      <alignment horizontal="center"/>
    </xf>
    <xf numFmtId="0" fontId="2" fillId="0" borderId="0" xfId="0" applyFont="1" applyFill="1" applyBorder="1" applyAlignment="1">
      <alignment horizontal="center" vertical="justify"/>
    </xf>
    <xf numFmtId="3" fontId="1" fillId="0" borderId="0" xfId="0" applyNumberFormat="1" applyFont="1" applyFill="1" applyAlignment="1">
      <alignment horizontal="center"/>
    </xf>
    <xf numFmtId="3" fontId="1" fillId="0" borderId="0" xfId="0" applyNumberFormat="1" applyFont="1" applyFill="1" applyBorder="1" applyAlignment="1">
      <alignment horizontal="center"/>
    </xf>
    <xf numFmtId="3" fontId="4" fillId="0" borderId="1" xfId="0" applyNumberFormat="1" applyFont="1" applyFill="1" applyBorder="1" applyAlignment="1">
      <alignment horizontal="center"/>
    </xf>
    <xf numFmtId="0" fontId="11" fillId="0" borderId="1" xfId="0" applyFont="1" applyBorder="1" applyAlignment="1">
      <alignment horizontal="justify" vertical="top"/>
    </xf>
    <xf numFmtId="3" fontId="5" fillId="0" borderId="1" xfId="0" applyNumberFormat="1" applyFont="1" applyFill="1" applyBorder="1" applyAlignment="1">
      <alignment horizontal="center" vertical="center"/>
    </xf>
    <xf numFmtId="3" fontId="7" fillId="0" borderId="1" xfId="0" applyNumberFormat="1" applyFont="1" applyFill="1" applyBorder="1" applyAlignment="1">
      <alignment horizontal="center"/>
    </xf>
    <xf numFmtId="3" fontId="6" fillId="2" borderId="1" xfId="0" applyNumberFormat="1" applyFont="1" applyFill="1" applyBorder="1" applyAlignment="1">
      <alignment horizontal="center"/>
    </xf>
    <xf numFmtId="0" fontId="10" fillId="2" borderId="0" xfId="0" applyFont="1" applyFill="1" applyBorder="1" applyAlignment="1">
      <alignment horizontal="center"/>
    </xf>
    <xf numFmtId="0" fontId="3" fillId="2" borderId="0" xfId="0" applyFont="1" applyFill="1" applyAlignment="1">
      <alignment horizontal="center" vertical="justify"/>
    </xf>
    <xf numFmtId="0" fontId="2" fillId="2" borderId="0" xfId="0" applyFont="1" applyFill="1" applyBorder="1" applyAlignment="1">
      <alignment horizontal="center" vertical="justify"/>
    </xf>
    <xf numFmtId="0" fontId="10" fillId="0" borderId="0" xfId="0" applyNumberFormat="1" applyFont="1" applyFill="1" applyBorder="1" applyAlignment="1">
      <alignment horizontal="left" vertical="justify"/>
    </xf>
    <xf numFmtId="0" fontId="8" fillId="2" borderId="0" xfId="0" applyFont="1" applyFill="1" applyBorder="1" applyAlignment="1">
      <alignment horizontal="left" vertical="justify"/>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O154"/>
  <sheetViews>
    <sheetView tabSelected="1" topLeftCell="A8" workbookViewId="0">
      <selection activeCell="A124" sqref="A124:B124"/>
    </sheetView>
  </sheetViews>
  <sheetFormatPr defaultColWidth="75.28515625" defaultRowHeight="18.75"/>
  <cols>
    <col min="1" max="1" width="65.85546875" style="3" customWidth="1"/>
    <col min="2" max="2" width="22.140625" style="33" customWidth="1"/>
    <col min="3" max="3" width="21.5703125" style="4" customWidth="1"/>
    <col min="4" max="5" width="75.28515625" style="4"/>
    <col min="6" max="16384" width="75.28515625" style="2"/>
  </cols>
  <sheetData>
    <row r="1" spans="1:15" ht="41.25" customHeight="1">
      <c r="A1" s="41" t="s">
        <v>32</v>
      </c>
      <c r="B1" s="41"/>
      <c r="C1" s="1"/>
      <c r="D1" s="1"/>
      <c r="E1" s="1"/>
      <c r="F1" s="1"/>
      <c r="G1" s="1"/>
      <c r="H1" s="1"/>
      <c r="I1" s="1"/>
      <c r="J1" s="1"/>
      <c r="K1" s="1"/>
      <c r="L1" s="1"/>
      <c r="M1" s="1"/>
      <c r="N1" s="1"/>
      <c r="O1" s="1"/>
    </row>
    <row r="2" spans="1:15" ht="14.25" customHeight="1">
      <c r="B2" s="30" t="s">
        <v>2</v>
      </c>
    </row>
    <row r="3" spans="1:15" s="7" customFormat="1" ht="35.25" customHeight="1">
      <c r="A3" s="5" t="s">
        <v>114</v>
      </c>
      <c r="B3" s="25">
        <v>7667175.4500000002</v>
      </c>
      <c r="C3" s="6"/>
      <c r="D3" s="6"/>
      <c r="E3" s="6"/>
    </row>
    <row r="4" spans="1:15" s="7" customFormat="1" ht="36" customHeight="1">
      <c r="A4" s="5" t="s">
        <v>16</v>
      </c>
      <c r="B4" s="25">
        <v>602300</v>
      </c>
      <c r="C4" s="6"/>
      <c r="D4" s="6"/>
      <c r="E4" s="6"/>
    </row>
    <row r="5" spans="1:15" s="7" customFormat="1" ht="21.75" customHeight="1">
      <c r="A5" s="5" t="s">
        <v>21</v>
      </c>
      <c r="B5" s="35">
        <v>3545600</v>
      </c>
      <c r="C5" s="6"/>
      <c r="D5" s="6"/>
      <c r="E5" s="6"/>
    </row>
    <row r="6" spans="1:15" s="7" customFormat="1" ht="21" customHeight="1">
      <c r="A6" s="5" t="s">
        <v>22</v>
      </c>
      <c r="B6" s="35">
        <v>4032000</v>
      </c>
      <c r="C6" s="6"/>
      <c r="D6" s="6"/>
      <c r="E6" s="6"/>
    </row>
    <row r="7" spans="1:15" s="7" customFormat="1" ht="36.75" hidden="1" customHeight="1">
      <c r="A7" s="5" t="s">
        <v>17</v>
      </c>
      <c r="B7" s="25">
        <v>0</v>
      </c>
      <c r="C7" s="6"/>
      <c r="D7" s="6"/>
      <c r="E7" s="6"/>
    </row>
    <row r="8" spans="1:15" s="10" customFormat="1" ht="24" customHeight="1">
      <c r="A8" s="8" t="s">
        <v>7</v>
      </c>
      <c r="B8" s="31">
        <f>B3+B4+B5+B6+B7</f>
        <v>15847075.449999999</v>
      </c>
      <c r="C8" s="9"/>
      <c r="D8" s="9"/>
      <c r="E8" s="9"/>
    </row>
    <row r="9" spans="1:15" s="7" customFormat="1" ht="35.25" customHeight="1">
      <c r="A9" s="11" t="s">
        <v>8</v>
      </c>
      <c r="B9" s="25">
        <v>0</v>
      </c>
      <c r="C9" s="6"/>
      <c r="D9" s="6"/>
      <c r="E9" s="6"/>
    </row>
    <row r="10" spans="1:15" s="10" customFormat="1" ht="18">
      <c r="A10" s="8" t="s">
        <v>0</v>
      </c>
      <c r="B10" s="31">
        <f>B8+B9</f>
        <v>15847075.449999999</v>
      </c>
      <c r="C10" s="9"/>
      <c r="D10" s="9"/>
      <c r="E10" s="9"/>
    </row>
    <row r="11" spans="1:15" s="7" customFormat="1" ht="18">
      <c r="A11" s="11"/>
      <c r="B11" s="25"/>
      <c r="C11" s="6"/>
      <c r="D11" s="6"/>
      <c r="E11" s="6"/>
    </row>
    <row r="12" spans="1:15" s="7" customFormat="1" ht="18">
      <c r="A12" s="8" t="s">
        <v>9</v>
      </c>
      <c r="B12" s="31">
        <f>B13+B14</f>
        <v>14930894.560000001</v>
      </c>
      <c r="C12" s="6"/>
      <c r="D12" s="6"/>
      <c r="E12" s="6"/>
    </row>
    <row r="13" spans="1:15" s="7" customFormat="1" ht="36" customHeight="1">
      <c r="A13" s="8" t="s">
        <v>10</v>
      </c>
      <c r="B13" s="31">
        <v>0</v>
      </c>
      <c r="C13" s="6"/>
      <c r="D13" s="6"/>
      <c r="E13" s="6"/>
    </row>
    <row r="14" spans="1:15" s="7" customFormat="1" ht="52.5" customHeight="1">
      <c r="A14" s="8" t="s">
        <v>12</v>
      </c>
      <c r="B14" s="31">
        <f>B19+B20</f>
        <v>14930894.560000001</v>
      </c>
      <c r="C14" s="6"/>
      <c r="D14" s="6"/>
      <c r="E14" s="6"/>
    </row>
    <row r="15" spans="1:15" s="7" customFormat="1" ht="57" customHeight="1">
      <c r="A15" s="28" t="s">
        <v>33</v>
      </c>
      <c r="B15" s="25">
        <v>8666116</v>
      </c>
      <c r="C15" s="6"/>
      <c r="D15" s="6"/>
      <c r="E15" s="6"/>
    </row>
    <row r="16" spans="1:15" s="7" customFormat="1" ht="36" customHeight="1">
      <c r="A16" s="28" t="s">
        <v>34</v>
      </c>
      <c r="B16" s="25">
        <v>80309</v>
      </c>
      <c r="C16" s="6"/>
      <c r="D16" s="6"/>
      <c r="E16" s="6"/>
    </row>
    <row r="17" spans="1:5" s="7" customFormat="1" ht="37.5" customHeight="1">
      <c r="A17" s="28" t="s">
        <v>35</v>
      </c>
      <c r="B17" s="25">
        <v>421025</v>
      </c>
      <c r="C17" s="6"/>
      <c r="D17" s="6"/>
      <c r="E17" s="6"/>
    </row>
    <row r="18" spans="1:5" s="7" customFormat="1" ht="36" customHeight="1">
      <c r="A18" s="28" t="s">
        <v>115</v>
      </c>
      <c r="B18" s="25">
        <v>3383299</v>
      </c>
      <c r="C18" s="6"/>
      <c r="D18" s="6"/>
      <c r="E18" s="6"/>
    </row>
    <row r="19" spans="1:5" s="10" customFormat="1" ht="55.5" customHeight="1">
      <c r="A19" s="29" t="s">
        <v>116</v>
      </c>
      <c r="B19" s="31">
        <f>B15+B16+B17+B18</f>
        <v>12550749</v>
      </c>
      <c r="C19" s="9"/>
      <c r="D19" s="9"/>
      <c r="E19" s="9"/>
    </row>
    <row r="20" spans="1:5" s="10" customFormat="1" ht="39" customHeight="1">
      <c r="A20" s="8" t="s">
        <v>117</v>
      </c>
      <c r="B20" s="38">
        <f>B22+B44+B94+B96+B97+B100+B108+B109+B117</f>
        <v>2380145.56</v>
      </c>
      <c r="C20" s="9"/>
      <c r="D20" s="9"/>
      <c r="E20" s="9"/>
    </row>
    <row r="21" spans="1:5" s="10" customFormat="1" ht="20.25" customHeight="1">
      <c r="A21" s="8" t="s">
        <v>1</v>
      </c>
      <c r="B21" s="31"/>
      <c r="C21" s="9" t="s">
        <v>11</v>
      </c>
      <c r="D21" s="9"/>
      <c r="E21" s="9"/>
    </row>
    <row r="22" spans="1:5" s="10" customFormat="1" ht="70.5" customHeight="1">
      <c r="A22" s="8" t="s">
        <v>18</v>
      </c>
      <c r="B22" s="39">
        <f>SUM(B23:B43)</f>
        <v>105892</v>
      </c>
      <c r="C22" s="9"/>
      <c r="D22" s="9"/>
      <c r="E22" s="9"/>
    </row>
    <row r="23" spans="1:5" s="7" customFormat="1" ht="36">
      <c r="A23" s="11" t="s">
        <v>36</v>
      </c>
      <c r="B23" s="25">
        <v>34925</v>
      </c>
      <c r="C23" s="6"/>
      <c r="D23" s="6"/>
      <c r="E23" s="6"/>
    </row>
    <row r="24" spans="1:5" s="7" customFormat="1" ht="36">
      <c r="A24" s="11" t="s">
        <v>37</v>
      </c>
      <c r="B24" s="25">
        <v>3758</v>
      </c>
      <c r="C24" s="6"/>
      <c r="D24" s="6"/>
      <c r="E24" s="6"/>
    </row>
    <row r="25" spans="1:5" s="7" customFormat="1" ht="18">
      <c r="A25" s="11" t="s">
        <v>38</v>
      </c>
      <c r="B25" s="25">
        <v>754</v>
      </c>
      <c r="C25" s="6"/>
      <c r="D25" s="6"/>
      <c r="E25" s="6"/>
    </row>
    <row r="26" spans="1:5" s="27" customFormat="1" ht="36">
      <c r="A26" s="24" t="s">
        <v>39</v>
      </c>
      <c r="B26" s="25">
        <v>3515</v>
      </c>
      <c r="C26" s="26"/>
      <c r="D26" s="26"/>
      <c r="E26" s="26"/>
    </row>
    <row r="27" spans="1:5" s="27" customFormat="1" ht="36">
      <c r="A27" s="24" t="s">
        <v>40</v>
      </c>
      <c r="B27" s="25">
        <v>638</v>
      </c>
      <c r="C27" s="26"/>
      <c r="D27" s="26"/>
      <c r="E27" s="26"/>
    </row>
    <row r="28" spans="1:5" s="27" customFormat="1" ht="54">
      <c r="A28" s="24" t="s">
        <v>23</v>
      </c>
      <c r="B28" s="25">
        <v>2199</v>
      </c>
      <c r="C28" s="26"/>
      <c r="D28" s="26"/>
      <c r="E28" s="26"/>
    </row>
    <row r="29" spans="1:5" s="27" customFormat="1" ht="36">
      <c r="A29" s="24" t="s">
        <v>41</v>
      </c>
      <c r="B29" s="25">
        <v>3220</v>
      </c>
      <c r="C29" s="26"/>
      <c r="D29" s="26"/>
      <c r="E29" s="26"/>
    </row>
    <row r="30" spans="1:5" s="27" customFormat="1" ht="36">
      <c r="A30" s="24" t="s">
        <v>42</v>
      </c>
      <c r="B30" s="25">
        <v>5100</v>
      </c>
      <c r="C30" s="26"/>
      <c r="D30" s="26"/>
      <c r="E30" s="26"/>
    </row>
    <row r="31" spans="1:5" s="27" customFormat="1" ht="18">
      <c r="A31" s="24" t="s">
        <v>43</v>
      </c>
      <c r="B31" s="25">
        <v>9748</v>
      </c>
      <c r="C31" s="26"/>
      <c r="D31" s="26"/>
      <c r="E31" s="26"/>
    </row>
    <row r="32" spans="1:5" s="27" customFormat="1" ht="18">
      <c r="A32" s="24" t="s">
        <v>44</v>
      </c>
      <c r="B32" s="25">
        <v>1000</v>
      </c>
      <c r="C32" s="26"/>
      <c r="D32" s="26"/>
      <c r="E32" s="26"/>
    </row>
    <row r="33" spans="1:5" s="27" customFormat="1" ht="18">
      <c r="A33" s="24" t="s">
        <v>45</v>
      </c>
      <c r="B33" s="25">
        <v>10000</v>
      </c>
      <c r="C33" s="26"/>
      <c r="D33" s="26"/>
      <c r="E33" s="26"/>
    </row>
    <row r="34" spans="1:5" s="27" customFormat="1" ht="18">
      <c r="A34" s="24" t="s">
        <v>47</v>
      </c>
      <c r="B34" s="25">
        <v>10245</v>
      </c>
      <c r="C34" s="26"/>
      <c r="D34" s="26"/>
      <c r="E34" s="26"/>
    </row>
    <row r="35" spans="1:5" s="27" customFormat="1" ht="18">
      <c r="A35" s="24" t="s">
        <v>48</v>
      </c>
      <c r="B35" s="25">
        <v>7250</v>
      </c>
      <c r="C35" s="26"/>
      <c r="D35" s="26"/>
      <c r="E35" s="26"/>
    </row>
    <row r="36" spans="1:5" s="27" customFormat="1" ht="18">
      <c r="A36" s="24" t="s">
        <v>49</v>
      </c>
      <c r="B36" s="25">
        <v>1341</v>
      </c>
      <c r="C36" s="26"/>
      <c r="D36" s="26"/>
      <c r="E36" s="26"/>
    </row>
    <row r="37" spans="1:5" s="27" customFormat="1" ht="18">
      <c r="A37" s="24" t="s">
        <v>50</v>
      </c>
      <c r="B37" s="25">
        <v>41</v>
      </c>
      <c r="C37" s="26"/>
      <c r="D37" s="26"/>
      <c r="E37" s="26"/>
    </row>
    <row r="38" spans="1:5" s="27" customFormat="1" ht="36">
      <c r="A38" s="24" t="s">
        <v>51</v>
      </c>
      <c r="B38" s="25">
        <v>2900</v>
      </c>
      <c r="C38" s="26"/>
      <c r="D38" s="26"/>
      <c r="E38" s="26"/>
    </row>
    <row r="39" spans="1:5" s="27" customFormat="1" ht="18">
      <c r="A39" s="24" t="s">
        <v>52</v>
      </c>
      <c r="B39" s="25">
        <v>825</v>
      </c>
      <c r="C39" s="26"/>
      <c r="D39" s="26"/>
      <c r="E39" s="26"/>
    </row>
    <row r="40" spans="1:5" s="27" customFormat="1" ht="18">
      <c r="A40" s="24" t="s">
        <v>55</v>
      </c>
      <c r="B40" s="25">
        <v>576</v>
      </c>
      <c r="C40" s="26"/>
      <c r="D40" s="26"/>
      <c r="E40" s="26"/>
    </row>
    <row r="41" spans="1:5" s="27" customFormat="1" ht="18">
      <c r="A41" s="24" t="s">
        <v>53</v>
      </c>
      <c r="B41" s="25">
        <v>2870</v>
      </c>
      <c r="C41" s="26"/>
      <c r="D41" s="26"/>
      <c r="E41" s="26"/>
    </row>
    <row r="42" spans="1:5" s="27" customFormat="1" ht="18">
      <c r="A42" s="24" t="s">
        <v>54</v>
      </c>
      <c r="B42" s="25">
        <v>604</v>
      </c>
      <c r="C42" s="26"/>
      <c r="D42" s="26"/>
      <c r="E42" s="26"/>
    </row>
    <row r="43" spans="1:5" s="7" customFormat="1" ht="36">
      <c r="A43" s="11" t="s">
        <v>46</v>
      </c>
      <c r="B43" s="25">
        <v>4383</v>
      </c>
      <c r="C43" s="6"/>
      <c r="D43" s="6"/>
      <c r="E43" s="6"/>
    </row>
    <row r="44" spans="1:5" s="10" customFormat="1" ht="72">
      <c r="A44" s="8" t="s">
        <v>89</v>
      </c>
      <c r="B44" s="39">
        <f>SUM(B45:B71)</f>
        <v>1402059.56</v>
      </c>
      <c r="C44" s="9"/>
      <c r="D44" s="9"/>
      <c r="E44" s="9"/>
    </row>
    <row r="45" spans="1:5" s="7" customFormat="1" ht="72">
      <c r="A45" s="11" t="s">
        <v>56</v>
      </c>
      <c r="B45" s="25">
        <v>34004</v>
      </c>
      <c r="C45" s="6"/>
      <c r="D45" s="6"/>
      <c r="E45" s="6"/>
    </row>
    <row r="46" spans="1:5" s="7" customFormat="1" ht="54">
      <c r="A46" s="11" t="s">
        <v>57</v>
      </c>
      <c r="B46" s="25">
        <v>26667</v>
      </c>
      <c r="C46" s="6"/>
      <c r="D46" s="6"/>
      <c r="E46" s="6"/>
    </row>
    <row r="47" spans="1:5" s="7" customFormat="1" ht="34.5" customHeight="1">
      <c r="A47" s="11" t="s">
        <v>58</v>
      </c>
      <c r="B47" s="37">
        <v>7787</v>
      </c>
      <c r="C47" s="6"/>
      <c r="D47" s="6"/>
      <c r="E47" s="6"/>
    </row>
    <row r="48" spans="1:5" s="7" customFormat="1" ht="20.25" customHeight="1">
      <c r="A48" s="11" t="s">
        <v>67</v>
      </c>
      <c r="B48" s="25">
        <v>5854</v>
      </c>
      <c r="C48" s="6"/>
      <c r="D48" s="6"/>
      <c r="E48" s="6"/>
    </row>
    <row r="49" spans="1:5" s="7" customFormat="1" ht="18.75" customHeight="1">
      <c r="A49" s="11" t="s">
        <v>59</v>
      </c>
      <c r="B49" s="25">
        <v>257</v>
      </c>
      <c r="C49" s="6"/>
      <c r="D49" s="6"/>
      <c r="E49" s="6"/>
    </row>
    <row r="50" spans="1:5" s="7" customFormat="1" ht="34.5" customHeight="1">
      <c r="A50" s="11" t="s">
        <v>65</v>
      </c>
      <c r="B50" s="25">
        <v>4157</v>
      </c>
      <c r="C50" s="6"/>
      <c r="D50" s="6"/>
      <c r="E50" s="6"/>
    </row>
    <row r="51" spans="1:5" s="7" customFormat="1" ht="36" customHeight="1">
      <c r="A51" s="11" t="s">
        <v>60</v>
      </c>
      <c r="B51" s="25">
        <v>8190</v>
      </c>
      <c r="C51" s="6"/>
      <c r="D51" s="6"/>
      <c r="E51" s="6"/>
    </row>
    <row r="52" spans="1:5" s="7" customFormat="1" ht="36.75" customHeight="1">
      <c r="A52" s="11" t="s">
        <v>61</v>
      </c>
      <c r="B52" s="25">
        <v>250</v>
      </c>
      <c r="C52" s="6"/>
      <c r="D52" s="6"/>
      <c r="E52" s="6"/>
    </row>
    <row r="53" spans="1:5" s="7" customFormat="1" ht="55.5" customHeight="1">
      <c r="A53" s="11" t="s">
        <v>62</v>
      </c>
      <c r="B53" s="25">
        <v>16947</v>
      </c>
      <c r="C53" s="6"/>
      <c r="D53" s="6"/>
      <c r="E53" s="6"/>
    </row>
    <row r="54" spans="1:5" s="7" customFormat="1" ht="33.75" customHeight="1">
      <c r="A54" s="11" t="s">
        <v>66</v>
      </c>
      <c r="B54" s="25">
        <v>778</v>
      </c>
      <c r="C54" s="6"/>
      <c r="D54" s="6"/>
      <c r="E54" s="6"/>
    </row>
    <row r="55" spans="1:5" s="7" customFormat="1" ht="36">
      <c r="A55" s="11" t="s">
        <v>24</v>
      </c>
      <c r="B55" s="25">
        <v>13200</v>
      </c>
      <c r="C55" s="6"/>
      <c r="D55" s="6"/>
      <c r="E55" s="6"/>
    </row>
    <row r="56" spans="1:5" s="7" customFormat="1" ht="58.5" customHeight="1">
      <c r="A56" s="11" t="s">
        <v>63</v>
      </c>
      <c r="B56" s="25">
        <v>2669</v>
      </c>
      <c r="C56" s="6"/>
      <c r="D56" s="6"/>
      <c r="E56" s="6"/>
    </row>
    <row r="57" spans="1:5" s="7" customFormat="1" ht="21" customHeight="1">
      <c r="A57" s="11" t="s">
        <v>64</v>
      </c>
      <c r="B57" s="25">
        <v>56988</v>
      </c>
      <c r="C57" s="6"/>
      <c r="D57" s="6"/>
      <c r="E57" s="6"/>
    </row>
    <row r="58" spans="1:5" s="7" customFormat="1" ht="17.25" customHeight="1">
      <c r="A58" s="11" t="s">
        <v>70</v>
      </c>
      <c r="B58" s="25">
        <v>346</v>
      </c>
      <c r="C58" s="6"/>
      <c r="D58" s="6"/>
      <c r="E58" s="6"/>
    </row>
    <row r="59" spans="1:5" s="7" customFormat="1" ht="21" customHeight="1">
      <c r="A59" s="11" t="s">
        <v>71</v>
      </c>
      <c r="B59" s="25">
        <v>359</v>
      </c>
      <c r="C59" s="6"/>
      <c r="D59" s="6"/>
      <c r="E59" s="6"/>
    </row>
    <row r="60" spans="1:5" s="7" customFormat="1" ht="21" customHeight="1">
      <c r="A60" s="11" t="s">
        <v>72</v>
      </c>
      <c r="B60" s="25">
        <v>4020</v>
      </c>
      <c r="C60" s="6"/>
      <c r="D60" s="6"/>
      <c r="E60" s="6"/>
    </row>
    <row r="61" spans="1:5" s="7" customFormat="1" ht="21" customHeight="1">
      <c r="A61" s="11" t="s">
        <v>75</v>
      </c>
      <c r="B61" s="25">
        <v>2219</v>
      </c>
      <c r="C61" s="6"/>
      <c r="D61" s="6"/>
      <c r="E61" s="6"/>
    </row>
    <row r="62" spans="1:5" s="7" customFormat="1" ht="36" customHeight="1">
      <c r="A62" s="11" t="s">
        <v>76</v>
      </c>
      <c r="B62" s="25">
        <v>1274</v>
      </c>
      <c r="C62" s="6"/>
      <c r="D62" s="6"/>
      <c r="E62" s="6"/>
    </row>
    <row r="63" spans="1:5" s="7" customFormat="1" ht="21" customHeight="1">
      <c r="A63" s="11" t="s">
        <v>77</v>
      </c>
      <c r="B63" s="25">
        <v>35</v>
      </c>
      <c r="C63" s="6"/>
      <c r="D63" s="6"/>
      <c r="E63" s="6"/>
    </row>
    <row r="64" spans="1:5" s="7" customFormat="1" ht="19.5" customHeight="1">
      <c r="A64" s="11" t="s">
        <v>68</v>
      </c>
      <c r="B64" s="25">
        <v>4840</v>
      </c>
      <c r="C64" s="6"/>
      <c r="D64" s="6"/>
      <c r="E64" s="6"/>
    </row>
    <row r="65" spans="1:5" s="7" customFormat="1" ht="34.5" customHeight="1">
      <c r="A65" s="11" t="s">
        <v>73</v>
      </c>
      <c r="B65" s="25">
        <v>76</v>
      </c>
      <c r="C65" s="6"/>
      <c r="D65" s="6"/>
      <c r="E65" s="6"/>
    </row>
    <row r="66" spans="1:5" s="7" customFormat="1" ht="34.5" customHeight="1">
      <c r="A66" s="11" t="s">
        <v>69</v>
      </c>
      <c r="B66" s="25">
        <v>270</v>
      </c>
      <c r="C66" s="6"/>
      <c r="D66" s="6"/>
      <c r="E66" s="6"/>
    </row>
    <row r="67" spans="1:5" s="7" customFormat="1" ht="55.5" customHeight="1">
      <c r="A67" s="11" t="s">
        <v>98</v>
      </c>
      <c r="B67" s="25">
        <v>1540</v>
      </c>
      <c r="C67" s="6"/>
      <c r="D67" s="6"/>
      <c r="E67" s="6"/>
    </row>
    <row r="68" spans="1:5" s="7" customFormat="1" ht="37.5" customHeight="1">
      <c r="A68" s="11" t="s">
        <v>78</v>
      </c>
      <c r="B68" s="25">
        <v>38</v>
      </c>
      <c r="C68" s="6"/>
      <c r="D68" s="6"/>
      <c r="E68" s="6"/>
    </row>
    <row r="69" spans="1:5" s="7" customFormat="1" ht="20.25" customHeight="1">
      <c r="A69" s="11" t="s">
        <v>79</v>
      </c>
      <c r="B69" s="25">
        <v>432</v>
      </c>
      <c r="C69" s="6"/>
      <c r="D69" s="6"/>
      <c r="E69" s="6"/>
    </row>
    <row r="70" spans="1:5" s="7" customFormat="1" ht="21" customHeight="1">
      <c r="A70" s="11" t="s">
        <v>74</v>
      </c>
      <c r="B70" s="25">
        <v>56015</v>
      </c>
      <c r="C70" s="6"/>
      <c r="D70" s="6"/>
      <c r="E70" s="6"/>
    </row>
    <row r="71" spans="1:5" s="7" customFormat="1" ht="21.75" customHeight="1">
      <c r="A71" s="8" t="s">
        <v>13</v>
      </c>
      <c r="B71" s="31">
        <f>SUM(B73:B93)</f>
        <v>1152847.56</v>
      </c>
      <c r="C71" s="6"/>
      <c r="D71" s="6"/>
      <c r="E71" s="6"/>
    </row>
    <row r="72" spans="1:5" s="7" customFormat="1" ht="17.25" customHeight="1">
      <c r="A72" s="11" t="s">
        <v>1</v>
      </c>
      <c r="B72" s="25"/>
      <c r="C72" s="6"/>
      <c r="D72" s="6"/>
      <c r="E72" s="6"/>
    </row>
    <row r="73" spans="1:5" s="7" customFormat="1" ht="33.75" customHeight="1">
      <c r="A73" s="11" t="s">
        <v>82</v>
      </c>
      <c r="B73" s="25">
        <v>16788</v>
      </c>
      <c r="C73" s="6"/>
      <c r="D73" s="6"/>
      <c r="E73" s="6"/>
    </row>
    <row r="74" spans="1:5" s="7" customFormat="1" ht="19.5" customHeight="1">
      <c r="A74" s="11" t="s">
        <v>83</v>
      </c>
      <c r="B74" s="25">
        <v>16090.56</v>
      </c>
      <c r="C74" s="6"/>
      <c r="D74" s="6"/>
      <c r="E74" s="6"/>
    </row>
    <row r="75" spans="1:5" s="7" customFormat="1" ht="22.5" customHeight="1">
      <c r="A75" s="11" t="s">
        <v>88</v>
      </c>
      <c r="B75" s="25">
        <f>14146+3688</f>
        <v>17834</v>
      </c>
      <c r="C75" s="6"/>
      <c r="D75" s="6"/>
      <c r="E75" s="6"/>
    </row>
    <row r="76" spans="1:5" s="7" customFormat="1" ht="21" customHeight="1">
      <c r="A76" s="11" t="s">
        <v>84</v>
      </c>
      <c r="B76" s="25">
        <v>9000</v>
      </c>
      <c r="C76" s="6"/>
      <c r="D76" s="6"/>
      <c r="E76" s="6"/>
    </row>
    <row r="77" spans="1:5" s="7" customFormat="1" ht="18.75" customHeight="1">
      <c r="A77" s="11" t="s">
        <v>85</v>
      </c>
      <c r="B77" s="25">
        <v>16450</v>
      </c>
      <c r="C77" s="6"/>
      <c r="D77" s="6"/>
      <c r="E77" s="6"/>
    </row>
    <row r="78" spans="1:5" s="7" customFormat="1" ht="18.75" customHeight="1">
      <c r="A78" s="11" t="s">
        <v>80</v>
      </c>
      <c r="B78" s="25">
        <v>16887</v>
      </c>
      <c r="C78" s="6"/>
      <c r="D78" s="6"/>
      <c r="E78" s="6"/>
    </row>
    <row r="79" spans="1:5" s="7" customFormat="1" ht="35.25" customHeight="1">
      <c r="A79" s="11" t="s">
        <v>81</v>
      </c>
      <c r="B79" s="25">
        <v>22241</v>
      </c>
      <c r="C79" s="6"/>
      <c r="D79" s="6"/>
      <c r="E79" s="6"/>
    </row>
    <row r="80" spans="1:5" s="7" customFormat="1" ht="35.25" customHeight="1">
      <c r="A80" s="11" t="s">
        <v>86</v>
      </c>
      <c r="B80" s="25">
        <v>6535</v>
      </c>
      <c r="C80" s="6"/>
      <c r="D80" s="6"/>
      <c r="E80" s="6"/>
    </row>
    <row r="81" spans="1:5" s="7" customFormat="1" ht="21.75" customHeight="1">
      <c r="A81" s="11" t="s">
        <v>87</v>
      </c>
      <c r="B81" s="25">
        <v>7207</v>
      </c>
      <c r="C81" s="6"/>
      <c r="D81" s="6"/>
      <c r="E81" s="6"/>
    </row>
    <row r="82" spans="1:5" s="7" customFormat="1" ht="38.25" customHeight="1">
      <c r="A82" s="11" t="s">
        <v>90</v>
      </c>
      <c r="B82" s="25">
        <v>10400</v>
      </c>
      <c r="C82" s="6"/>
      <c r="D82" s="6"/>
      <c r="E82" s="6"/>
    </row>
    <row r="83" spans="1:5" s="7" customFormat="1" ht="21.75" customHeight="1">
      <c r="A83" s="11" t="s">
        <v>91</v>
      </c>
      <c r="B83" s="25">
        <v>84000</v>
      </c>
      <c r="C83" s="6"/>
      <c r="D83" s="6"/>
      <c r="E83" s="6"/>
    </row>
    <row r="84" spans="1:5" s="7" customFormat="1" ht="35.25" customHeight="1">
      <c r="A84" s="11" t="s">
        <v>92</v>
      </c>
      <c r="B84" s="25">
        <v>4603</v>
      </c>
      <c r="C84" s="6"/>
      <c r="D84" s="6"/>
      <c r="E84" s="6"/>
    </row>
    <row r="85" spans="1:5" s="7" customFormat="1" ht="17.25" customHeight="1">
      <c r="A85" s="11" t="s">
        <v>93</v>
      </c>
      <c r="B85" s="25">
        <v>10062</v>
      </c>
      <c r="C85" s="6"/>
      <c r="D85" s="6"/>
      <c r="E85" s="6"/>
    </row>
    <row r="86" spans="1:5" s="7" customFormat="1" ht="17.25" customHeight="1">
      <c r="A86" s="11" t="s">
        <v>94</v>
      </c>
      <c r="B86" s="25">
        <v>4429</v>
      </c>
      <c r="C86" s="6"/>
      <c r="D86" s="6"/>
      <c r="E86" s="6"/>
    </row>
    <row r="87" spans="1:5" s="7" customFormat="1" ht="34.5" customHeight="1">
      <c r="A87" s="11" t="s">
        <v>100</v>
      </c>
      <c r="B87" s="25">
        <v>24956</v>
      </c>
      <c r="C87" s="6"/>
      <c r="D87" s="6"/>
      <c r="E87" s="6"/>
    </row>
    <row r="88" spans="1:5" s="7" customFormat="1" ht="36" customHeight="1">
      <c r="A88" s="11" t="s">
        <v>101</v>
      </c>
      <c r="B88" s="25">
        <f>514956-24956</f>
        <v>490000</v>
      </c>
      <c r="C88" s="6"/>
      <c r="D88" s="6"/>
      <c r="E88" s="6"/>
    </row>
    <row r="89" spans="1:5" s="7" customFormat="1" ht="57" customHeight="1">
      <c r="A89" s="11" t="s">
        <v>102</v>
      </c>
      <c r="B89" s="25">
        <v>19981</v>
      </c>
      <c r="C89" s="6"/>
      <c r="D89" s="6"/>
      <c r="E89" s="6"/>
    </row>
    <row r="90" spans="1:5" s="7" customFormat="1" ht="35.25" customHeight="1">
      <c r="A90" s="11" t="s">
        <v>95</v>
      </c>
      <c r="B90" s="25">
        <v>46614</v>
      </c>
      <c r="C90" s="6"/>
      <c r="D90" s="6"/>
      <c r="E90" s="6"/>
    </row>
    <row r="91" spans="1:5" s="7" customFormat="1" ht="20.25" customHeight="1">
      <c r="A91" s="11" t="s">
        <v>96</v>
      </c>
      <c r="B91" s="25">
        <v>12642</v>
      </c>
      <c r="C91" s="6"/>
      <c r="D91" s="6"/>
      <c r="E91" s="6"/>
    </row>
    <row r="92" spans="1:5" s="7" customFormat="1" ht="20.25" customHeight="1">
      <c r="A92" s="11" t="s">
        <v>97</v>
      </c>
      <c r="B92" s="25">
        <f>374311-12642-46614</f>
        <v>315055</v>
      </c>
      <c r="C92" s="6"/>
      <c r="D92" s="6"/>
      <c r="E92" s="6"/>
    </row>
    <row r="93" spans="1:5" s="7" customFormat="1" ht="18.75" customHeight="1">
      <c r="A93" s="11" t="s">
        <v>99</v>
      </c>
      <c r="B93" s="25">
        <v>1073</v>
      </c>
      <c r="C93" s="6"/>
      <c r="D93" s="6"/>
      <c r="E93" s="6"/>
    </row>
    <row r="94" spans="1:5" s="10" customFormat="1" ht="21.75" customHeight="1">
      <c r="A94" s="8" t="s">
        <v>15</v>
      </c>
      <c r="B94" s="31">
        <v>8982</v>
      </c>
      <c r="C94" s="9"/>
      <c r="D94" s="9"/>
      <c r="E94" s="9"/>
    </row>
    <row r="95" spans="1:5" s="10" customFormat="1" ht="49.5" hidden="1" customHeight="1">
      <c r="A95" s="8" t="s">
        <v>3</v>
      </c>
      <c r="B95" s="31">
        <v>0</v>
      </c>
      <c r="C95" s="9"/>
      <c r="D95" s="9"/>
      <c r="E95" s="9"/>
    </row>
    <row r="96" spans="1:5" s="7" customFormat="1" ht="57" customHeight="1">
      <c r="A96" s="12" t="s">
        <v>118</v>
      </c>
      <c r="B96" s="31">
        <v>11000</v>
      </c>
      <c r="C96" s="6"/>
      <c r="D96" s="6"/>
      <c r="E96" s="6"/>
    </row>
    <row r="97" spans="1:5" s="7" customFormat="1" ht="51" customHeight="1">
      <c r="A97" s="22" t="s">
        <v>105</v>
      </c>
      <c r="B97" s="31">
        <f>B98+B99</f>
        <v>34469</v>
      </c>
      <c r="C97" s="6"/>
      <c r="D97" s="6"/>
      <c r="E97" s="6"/>
    </row>
    <row r="98" spans="1:5" s="7" customFormat="1" ht="51.75" customHeight="1">
      <c r="A98" s="36" t="s">
        <v>104</v>
      </c>
      <c r="B98" s="25">
        <f>34469-3026</f>
        <v>31443</v>
      </c>
      <c r="C98" s="6"/>
      <c r="D98" s="6"/>
      <c r="E98" s="6"/>
    </row>
    <row r="99" spans="1:5" s="7" customFormat="1" ht="21" customHeight="1">
      <c r="A99" s="36" t="s">
        <v>103</v>
      </c>
      <c r="B99" s="25">
        <v>3026</v>
      </c>
      <c r="C99" s="6"/>
      <c r="D99" s="6"/>
      <c r="E99" s="6"/>
    </row>
    <row r="100" spans="1:5" s="10" customFormat="1" ht="54.75" customHeight="1">
      <c r="A100" s="8" t="s">
        <v>4</v>
      </c>
      <c r="B100" s="31">
        <f>SUM(B101:B107)</f>
        <v>731800</v>
      </c>
      <c r="C100" s="9"/>
      <c r="D100" s="9"/>
      <c r="E100" s="9"/>
    </row>
    <row r="101" spans="1:5" s="7" customFormat="1" ht="19.5" customHeight="1">
      <c r="A101" s="11" t="s">
        <v>25</v>
      </c>
      <c r="B101" s="25">
        <v>3522</v>
      </c>
      <c r="C101" s="6"/>
      <c r="D101" s="6"/>
      <c r="E101" s="6"/>
    </row>
    <row r="102" spans="1:5" s="7" customFormat="1" ht="19.5" customHeight="1">
      <c r="A102" s="11" t="s">
        <v>26</v>
      </c>
      <c r="B102" s="25">
        <v>37142</v>
      </c>
      <c r="C102" s="6"/>
      <c r="D102" s="6"/>
      <c r="E102" s="6"/>
    </row>
    <row r="103" spans="1:5" s="7" customFormat="1" ht="19.5" customHeight="1">
      <c r="A103" s="11" t="s">
        <v>27</v>
      </c>
      <c r="B103" s="25">
        <v>12891</v>
      </c>
      <c r="C103" s="6"/>
      <c r="D103" s="6"/>
      <c r="E103" s="6"/>
    </row>
    <row r="104" spans="1:5" s="7" customFormat="1" ht="19.5" customHeight="1">
      <c r="A104" s="11" t="s">
        <v>107</v>
      </c>
      <c r="B104" s="25">
        <v>616500</v>
      </c>
      <c r="C104" s="6"/>
      <c r="D104" s="6"/>
      <c r="E104" s="6"/>
    </row>
    <row r="105" spans="1:5" s="7" customFormat="1" ht="19.5" customHeight="1">
      <c r="A105" s="11" t="s">
        <v>108</v>
      </c>
      <c r="B105" s="25">
        <v>15145</v>
      </c>
      <c r="C105" s="6"/>
      <c r="D105" s="6"/>
      <c r="E105" s="6"/>
    </row>
    <row r="106" spans="1:5" s="7" customFormat="1" ht="19.5" customHeight="1">
      <c r="A106" s="11" t="s">
        <v>109</v>
      </c>
      <c r="B106" s="25">
        <v>26719</v>
      </c>
      <c r="C106" s="6"/>
      <c r="D106" s="6"/>
      <c r="E106" s="6"/>
    </row>
    <row r="107" spans="1:5" s="7" customFormat="1" ht="36">
      <c r="A107" s="5" t="s">
        <v>106</v>
      </c>
      <c r="B107" s="25">
        <v>19881</v>
      </c>
      <c r="C107" s="6"/>
      <c r="D107" s="6"/>
      <c r="E107" s="6"/>
    </row>
    <row r="108" spans="1:5" s="10" customFormat="1" ht="54">
      <c r="A108" s="8" t="s">
        <v>5</v>
      </c>
      <c r="B108" s="31">
        <v>10600</v>
      </c>
      <c r="C108" s="9"/>
      <c r="D108" s="9"/>
      <c r="E108" s="9"/>
    </row>
    <row r="109" spans="1:5" s="10" customFormat="1" ht="18">
      <c r="A109" s="8" t="s">
        <v>6</v>
      </c>
      <c r="B109" s="31">
        <f>SUM(B110:B116)</f>
        <v>72966</v>
      </c>
      <c r="C109" s="9"/>
      <c r="D109" s="9"/>
      <c r="E109" s="9"/>
    </row>
    <row r="110" spans="1:5" s="21" customFormat="1" ht="35.25" customHeight="1">
      <c r="A110" s="11" t="s">
        <v>110</v>
      </c>
      <c r="B110" s="25">
        <v>28454</v>
      </c>
      <c r="C110" s="20"/>
      <c r="D110" s="20"/>
      <c r="E110" s="20"/>
    </row>
    <row r="111" spans="1:5" s="21" customFormat="1" ht="37.5" customHeight="1">
      <c r="A111" s="11" t="s">
        <v>111</v>
      </c>
      <c r="B111" s="25">
        <v>4386</v>
      </c>
      <c r="C111" s="20"/>
      <c r="D111" s="20"/>
      <c r="E111" s="20"/>
    </row>
    <row r="112" spans="1:5" s="7" customFormat="1" ht="37.5" customHeight="1">
      <c r="A112" s="11" t="s">
        <v>112</v>
      </c>
      <c r="B112" s="25">
        <v>4629</v>
      </c>
      <c r="C112" s="6"/>
      <c r="D112" s="6"/>
      <c r="E112" s="6"/>
    </row>
    <row r="113" spans="1:5" s="7" customFormat="1" ht="18" customHeight="1">
      <c r="A113" s="11" t="s">
        <v>28</v>
      </c>
      <c r="B113" s="25">
        <v>2588</v>
      </c>
      <c r="C113" s="6"/>
      <c r="D113" s="6"/>
      <c r="E113" s="6"/>
    </row>
    <row r="114" spans="1:5" s="7" customFormat="1" ht="18" customHeight="1">
      <c r="A114" s="11" t="s">
        <v>29</v>
      </c>
      <c r="B114" s="25">
        <v>26842</v>
      </c>
      <c r="C114" s="6"/>
      <c r="D114" s="6"/>
      <c r="E114" s="6"/>
    </row>
    <row r="115" spans="1:5" s="7" customFormat="1" ht="35.25" customHeight="1">
      <c r="A115" s="11" t="s">
        <v>30</v>
      </c>
      <c r="B115" s="25">
        <v>4711</v>
      </c>
      <c r="C115" s="6"/>
      <c r="D115" s="6"/>
      <c r="E115" s="6"/>
    </row>
    <row r="116" spans="1:5" s="7" customFormat="1" ht="21" customHeight="1">
      <c r="A116" s="11" t="s">
        <v>113</v>
      </c>
      <c r="B116" s="25">
        <v>1356</v>
      </c>
      <c r="C116" s="6"/>
      <c r="D116" s="6"/>
      <c r="E116" s="6"/>
    </row>
    <row r="117" spans="1:5" s="10" customFormat="1" ht="36" customHeight="1">
      <c r="A117" s="12" t="s">
        <v>19</v>
      </c>
      <c r="B117" s="31">
        <v>2377</v>
      </c>
      <c r="C117" s="9"/>
      <c r="D117" s="9"/>
      <c r="E117" s="9"/>
    </row>
    <row r="118" spans="1:5" s="15" customFormat="1" ht="0.75" hidden="1" customHeight="1">
      <c r="A118" s="42"/>
      <c r="B118" s="42"/>
      <c r="C118" s="13"/>
      <c r="D118" s="14"/>
      <c r="E118" s="14"/>
    </row>
    <row r="119" spans="1:5" s="15" customFormat="1" ht="1.5" customHeight="1">
      <c r="A119" s="23"/>
      <c r="B119" s="32"/>
      <c r="C119" s="13"/>
      <c r="D119" s="14"/>
      <c r="E119" s="14"/>
    </row>
    <row r="120" spans="1:5" s="15" customFormat="1" ht="0.75" customHeight="1">
      <c r="A120" s="23"/>
      <c r="B120" s="32"/>
      <c r="C120" s="13"/>
      <c r="D120" s="14"/>
      <c r="E120" s="14"/>
    </row>
    <row r="121" spans="1:5" s="15" customFormat="1" ht="0.75" customHeight="1">
      <c r="A121" s="23"/>
      <c r="B121" s="32"/>
      <c r="C121" s="13"/>
      <c r="D121" s="14"/>
      <c r="E121" s="14"/>
    </row>
    <row r="122" spans="1:5" s="18" customFormat="1" ht="168.75" customHeight="1">
      <c r="A122" s="44" t="s">
        <v>119</v>
      </c>
      <c r="B122" s="44"/>
      <c r="C122" s="16"/>
      <c r="D122" s="17"/>
      <c r="E122" s="17"/>
    </row>
    <row r="123" spans="1:5" s="18" customFormat="1" ht="85.5" customHeight="1">
      <c r="A123" s="44" t="s">
        <v>120</v>
      </c>
      <c r="B123" s="44"/>
      <c r="C123" s="16"/>
      <c r="D123" s="17"/>
      <c r="E123" s="17"/>
    </row>
    <row r="124" spans="1:5" s="18" customFormat="1" ht="126.75" customHeight="1">
      <c r="A124" s="44" t="s">
        <v>121</v>
      </c>
      <c r="B124" s="44"/>
      <c r="C124" s="16"/>
      <c r="D124" s="17"/>
      <c r="E124" s="17"/>
    </row>
    <row r="125" spans="1:5" s="15" customFormat="1" ht="33.75" customHeight="1">
      <c r="A125" s="43" t="s">
        <v>20</v>
      </c>
      <c r="B125" s="43"/>
      <c r="C125" s="19"/>
      <c r="D125" s="14"/>
      <c r="E125" s="14"/>
    </row>
    <row r="126" spans="1:5" s="15" customFormat="1" ht="37.5" customHeight="1">
      <c r="A126" s="43" t="s">
        <v>31</v>
      </c>
      <c r="B126" s="43"/>
      <c r="C126" s="19"/>
      <c r="D126" s="14"/>
      <c r="E126" s="14"/>
    </row>
    <row r="127" spans="1:5" ht="27.75" customHeight="1">
      <c r="A127" s="40" t="s">
        <v>14</v>
      </c>
      <c r="B127" s="40"/>
    </row>
    <row r="128" spans="1:5">
      <c r="B128" s="34"/>
    </row>
    <row r="129" spans="2:2">
      <c r="B129" s="34"/>
    </row>
    <row r="130" spans="2:2">
      <c r="B130" s="34"/>
    </row>
    <row r="131" spans="2:2">
      <c r="B131" s="34"/>
    </row>
    <row r="132" spans="2:2">
      <c r="B132" s="34"/>
    </row>
    <row r="133" spans="2:2">
      <c r="B133" s="34"/>
    </row>
    <row r="134" spans="2:2">
      <c r="B134" s="34"/>
    </row>
    <row r="135" spans="2:2">
      <c r="B135" s="34"/>
    </row>
    <row r="136" spans="2:2">
      <c r="B136" s="34"/>
    </row>
    <row r="137" spans="2:2">
      <c r="B137" s="34"/>
    </row>
    <row r="138" spans="2:2">
      <c r="B138" s="34"/>
    </row>
    <row r="139" spans="2:2">
      <c r="B139" s="34"/>
    </row>
    <row r="140" spans="2:2">
      <c r="B140" s="34"/>
    </row>
    <row r="141" spans="2:2">
      <c r="B141" s="34"/>
    </row>
    <row r="142" spans="2:2">
      <c r="B142" s="34"/>
    </row>
    <row r="143" spans="2:2">
      <c r="B143" s="34"/>
    </row>
    <row r="144" spans="2:2">
      <c r="B144" s="34"/>
    </row>
    <row r="145" spans="2:2">
      <c r="B145" s="34"/>
    </row>
    <row r="146" spans="2:2">
      <c r="B146" s="34"/>
    </row>
    <row r="147" spans="2:2">
      <c r="B147" s="34"/>
    </row>
    <row r="148" spans="2:2">
      <c r="B148" s="34"/>
    </row>
    <row r="149" spans="2:2">
      <c r="B149" s="34"/>
    </row>
    <row r="150" spans="2:2">
      <c r="B150" s="34"/>
    </row>
    <row r="151" spans="2:2">
      <c r="B151" s="34"/>
    </row>
    <row r="152" spans="2:2">
      <c r="B152" s="34"/>
    </row>
    <row r="153" spans="2:2">
      <c r="B153" s="34"/>
    </row>
    <row r="154" spans="2:2">
      <c r="B154" s="34"/>
    </row>
  </sheetData>
  <mergeCells count="8">
    <mergeCell ref="A127:B127"/>
    <mergeCell ref="A1:B1"/>
    <mergeCell ref="A118:B118"/>
    <mergeCell ref="A125:B125"/>
    <mergeCell ref="A122:B122"/>
    <mergeCell ref="A126:B126"/>
    <mergeCell ref="A123:B123"/>
    <mergeCell ref="A124:B124"/>
  </mergeCells>
  <pageMargins left="0.85" right="0.19" top="0.18" bottom="0.21" header="0.2" footer="0.21"/>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2018-11-08T12:38:21Z</dcterms:modified>
</cp:coreProperties>
</file>