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15252" windowHeight="8952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7" i="1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E19"/>
  <c r="E20"/>
  <c r="F20"/>
  <c r="F6"/>
  <c r="E6"/>
  <c r="J7"/>
  <c r="J8"/>
  <c r="J9"/>
  <c r="J10"/>
  <c r="J11"/>
  <c r="J12"/>
  <c r="J13"/>
  <c r="J14"/>
  <c r="J15"/>
  <c r="J16"/>
  <c r="J17"/>
  <c r="J18"/>
  <c r="J19"/>
  <c r="J20"/>
  <c r="J6"/>
  <c r="I6"/>
  <c r="I7"/>
  <c r="I8"/>
  <c r="I9"/>
  <c r="I10"/>
  <c r="I11"/>
  <c r="I12"/>
  <c r="I13"/>
  <c r="I14"/>
  <c r="I15"/>
  <c r="I16"/>
  <c r="I17"/>
  <c r="I18"/>
  <c r="I19"/>
  <c r="I20"/>
</calcChain>
</file>

<file path=xl/sharedStrings.xml><?xml version="1.0" encoding="utf-8"?>
<sst xmlns="http://schemas.openxmlformats.org/spreadsheetml/2006/main" count="43" uniqueCount="43">
  <si>
    <t>Аналіз фінансування установ на 2017 рік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</si>
  <si>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</si>
  <si>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</si>
  <si>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</si>
  <si>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</si>
  <si>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</si>
  <si>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</si>
  <si>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Залишки плану на рік відносно касових</t>
  </si>
  <si>
    <t>1513104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</si>
  <si>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</si>
  <si>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2100</t>
  </si>
  <si>
    <t>Оплата праці і нарахування на заробітну плату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</si>
  <si>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</si>
  <si>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</si>
  <si>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</si>
  <si>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</si>
  <si>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</si>
  <si>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</si>
  <si>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2220</t>
  </si>
  <si>
    <t>Медикаменти та перев`язувальні матеріали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</si>
  <si>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</si>
  <si>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</si>
  <si>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</si>
  <si>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</si>
  <si>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</si>
  <si>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</si>
  <si>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</si>
  <si>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</si>
  <si>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</si>
  <si>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</si>
  <si>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</si>
  <si>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</si>
  <si>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</si>
  <si>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</si>
  <si>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</si>
  <si>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</si>
  <si>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 xml:space="preserve"> </t>
  </si>
  <si>
    <t xml:space="preserve">Усього </t>
  </si>
  <si>
    <t>Збільшення/ зменшення річного плану, %</t>
  </si>
  <si>
    <t>Збільшення/ зменшення річного плану, грн.</t>
  </si>
  <si>
    <t>Кредиторська заборгованість на 01.01.2018р.</t>
  </si>
  <si>
    <t>% виконанняза рік</t>
  </si>
  <si>
    <t>Територіальний  центр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</si>
</sst>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5" formatCode="#0"/>
  </numFmts>
  <fonts count="5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vertical="center"/>
    </xf>
    <xf numFmtId="0" fontId="4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3" fontId="2" fillId="2" borderId="1" xfId="1" applyFont="1" applyFill="1" applyBorder="1" applyAlignment="1">
      <alignment vertical="center" wrapText="1"/>
    </xf>
    <xf numFmtId="43" fontId="0" fillId="0" borderId="1" xfId="1" applyFont="1" applyFill="1" applyBorder="1" applyAlignment="1">
      <alignment vertical="center" wrapText="1"/>
    </xf>
    <xf numFmtId="43" fontId="2" fillId="0" borderId="1" xfId="1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tabSelected="1" workbookViewId="0">
      <selection activeCell="C6" sqref="C6:I20"/>
    </sheetView>
  </sheetViews>
  <sheetFormatPr defaultRowHeight="13.8"/>
  <cols>
    <col min="1" max="1" width="10.77734375" style="3" customWidth="1"/>
    <col min="2" max="2" width="50.77734375" style="3" customWidth="1"/>
    <col min="3" max="10" width="15.77734375" style="3" customWidth="1"/>
    <col min="11" max="16384" width="8.88671875" style="3"/>
  </cols>
  <sheetData>
    <row r="1" spans="1:10" ht="15.6">
      <c r="A1" s="7" t="s">
        <v>42</v>
      </c>
    </row>
    <row r="2" spans="1:10" ht="18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</row>
    <row r="3" spans="1:10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</row>
    <row r="5" spans="1:10" s="5" customFormat="1" ht="55.2">
      <c r="A5" s="4" t="s">
        <v>2</v>
      </c>
      <c r="B5" s="4" t="s">
        <v>3</v>
      </c>
      <c r="C5" s="4" t="s">
        <v>4</v>
      </c>
      <c r="D5" s="4" t="s">
        <v>5</v>
      </c>
      <c r="E5" s="4" t="s">
        <v>39</v>
      </c>
      <c r="F5" s="4" t="s">
        <v>38</v>
      </c>
      <c r="G5" s="4" t="s">
        <v>6</v>
      </c>
      <c r="H5" s="4" t="s">
        <v>40</v>
      </c>
      <c r="I5" s="4" t="s">
        <v>7</v>
      </c>
      <c r="J5" s="4" t="s">
        <v>41</v>
      </c>
    </row>
    <row r="6" spans="1:10" ht="55.2">
      <c r="A6" s="1" t="s">
        <v>8</v>
      </c>
      <c r="B6" s="2" t="s">
        <v>9</v>
      </c>
      <c r="C6" s="14">
        <v>4729600</v>
      </c>
      <c r="D6" s="14">
        <v>5009319</v>
      </c>
      <c r="E6" s="14">
        <f>D6-C6</f>
        <v>279719</v>
      </c>
      <c r="F6" s="14">
        <f>D6/C6*100-100</f>
        <v>5.9142210757780873</v>
      </c>
      <c r="G6" s="14">
        <v>5009282.9899999993</v>
      </c>
      <c r="H6" s="14">
        <v>0</v>
      </c>
      <c r="I6" s="14">
        <f>D6-G6</f>
        <v>36.010000000707805</v>
      </c>
      <c r="J6" s="11">
        <f>G6/D6*100</f>
        <v>99.9992811398116</v>
      </c>
    </row>
    <row r="7" spans="1:10" ht="25.8" customHeight="1">
      <c r="A7" s="1" t="s">
        <v>10</v>
      </c>
      <c r="B7" s="2" t="s">
        <v>11</v>
      </c>
      <c r="C7" s="14">
        <v>4284100</v>
      </c>
      <c r="D7" s="14">
        <v>4620600</v>
      </c>
      <c r="E7" s="14">
        <f t="shared" ref="E7:E20" si="0">D7-C7</f>
        <v>336500</v>
      </c>
      <c r="F7" s="14">
        <f t="shared" ref="F7:F20" si="1">D7/C7*100-100</f>
        <v>7.8546252421745493</v>
      </c>
      <c r="G7" s="14">
        <v>4620595.4399999995</v>
      </c>
      <c r="H7" s="14">
        <v>0</v>
      </c>
      <c r="I7" s="14">
        <f>D7-G7</f>
        <v>4.5600000005215406</v>
      </c>
      <c r="J7" s="11">
        <f t="shared" ref="J7:J20" si="2">G7/D7*100</f>
        <v>99.999901311517974</v>
      </c>
    </row>
    <row r="8" spans="1:10" ht="25.8" customHeight="1">
      <c r="A8" s="9" t="s">
        <v>12</v>
      </c>
      <c r="B8" s="10" t="s">
        <v>13</v>
      </c>
      <c r="C8" s="15">
        <v>3507000</v>
      </c>
      <c r="D8" s="15">
        <v>3787300</v>
      </c>
      <c r="E8" s="16">
        <f t="shared" si="0"/>
        <v>280300</v>
      </c>
      <c r="F8" s="16">
        <f t="shared" si="1"/>
        <v>7.9925862560593259</v>
      </c>
      <c r="G8" s="15">
        <v>3787295.44</v>
      </c>
      <c r="H8" s="15">
        <v>0</v>
      </c>
      <c r="I8" s="15">
        <f>D8-G8</f>
        <v>4.5600000000558794</v>
      </c>
      <c r="J8" s="8">
        <f t="shared" si="2"/>
        <v>99.999879597602515</v>
      </c>
    </row>
    <row r="9" spans="1:10" ht="25.8" customHeight="1">
      <c r="A9" s="9" t="s">
        <v>14</v>
      </c>
      <c r="B9" s="10" t="s">
        <v>15</v>
      </c>
      <c r="C9" s="15">
        <v>777100</v>
      </c>
      <c r="D9" s="15">
        <v>833300</v>
      </c>
      <c r="E9" s="16">
        <f t="shared" si="0"/>
        <v>56200</v>
      </c>
      <c r="F9" s="16">
        <f t="shared" si="1"/>
        <v>7.2320164714965784</v>
      </c>
      <c r="G9" s="15">
        <v>833300</v>
      </c>
      <c r="H9" s="15">
        <v>0</v>
      </c>
      <c r="I9" s="15">
        <f>D9-G9</f>
        <v>0</v>
      </c>
      <c r="J9" s="8">
        <f t="shared" si="2"/>
        <v>100</v>
      </c>
    </row>
    <row r="10" spans="1:10" ht="25.8" customHeight="1">
      <c r="A10" s="9" t="s">
        <v>16</v>
      </c>
      <c r="B10" s="10" t="s">
        <v>17</v>
      </c>
      <c r="C10" s="15">
        <v>11000</v>
      </c>
      <c r="D10" s="15">
        <v>85412</v>
      </c>
      <c r="E10" s="16">
        <f t="shared" si="0"/>
        <v>74412</v>
      </c>
      <c r="F10" s="16">
        <f t="shared" si="1"/>
        <v>676.4727272727273</v>
      </c>
      <c r="G10" s="15">
        <v>85410.26</v>
      </c>
      <c r="H10" s="15">
        <v>0</v>
      </c>
      <c r="I10" s="15">
        <f>D10-G10</f>
        <v>1.7400000000052387</v>
      </c>
      <c r="J10" s="8">
        <f t="shared" si="2"/>
        <v>99.997962815529434</v>
      </c>
    </row>
    <row r="11" spans="1:10" ht="25.8" customHeight="1">
      <c r="A11" s="9" t="s">
        <v>18</v>
      </c>
      <c r="B11" s="10" t="s">
        <v>19</v>
      </c>
      <c r="C11" s="15">
        <v>1650</v>
      </c>
      <c r="D11" s="15">
        <v>1650</v>
      </c>
      <c r="E11" s="16">
        <f t="shared" si="0"/>
        <v>0</v>
      </c>
      <c r="F11" s="16">
        <f t="shared" si="1"/>
        <v>0</v>
      </c>
      <c r="G11" s="15">
        <v>1650</v>
      </c>
      <c r="H11" s="15">
        <v>0</v>
      </c>
      <c r="I11" s="15">
        <f>D11-G11</f>
        <v>0</v>
      </c>
      <c r="J11" s="8">
        <f t="shared" si="2"/>
        <v>100</v>
      </c>
    </row>
    <row r="12" spans="1:10" ht="25.8" customHeight="1">
      <c r="A12" s="9" t="s">
        <v>20</v>
      </c>
      <c r="B12" s="10" t="s">
        <v>21</v>
      </c>
      <c r="C12" s="15">
        <v>21000</v>
      </c>
      <c r="D12" s="15">
        <v>30550</v>
      </c>
      <c r="E12" s="16">
        <f t="shared" si="0"/>
        <v>9550</v>
      </c>
      <c r="F12" s="16">
        <f t="shared" si="1"/>
        <v>45.476190476190482</v>
      </c>
      <c r="G12" s="15">
        <v>30549.62</v>
      </c>
      <c r="H12" s="15">
        <v>0</v>
      </c>
      <c r="I12" s="15">
        <f>D12-G12</f>
        <v>0.38000000000101863</v>
      </c>
      <c r="J12" s="8">
        <f t="shared" si="2"/>
        <v>99.998756137479532</v>
      </c>
    </row>
    <row r="13" spans="1:10" ht="25.8" customHeight="1">
      <c r="A13" s="9" t="s">
        <v>22</v>
      </c>
      <c r="B13" s="10" t="s">
        <v>23</v>
      </c>
      <c r="C13" s="15">
        <v>1000</v>
      </c>
      <c r="D13" s="15">
        <v>1338</v>
      </c>
      <c r="E13" s="16">
        <f t="shared" si="0"/>
        <v>338</v>
      </c>
      <c r="F13" s="16">
        <f t="shared" si="1"/>
        <v>33.800000000000011</v>
      </c>
      <c r="G13" s="15">
        <v>1336.84</v>
      </c>
      <c r="H13" s="15">
        <v>0</v>
      </c>
      <c r="I13" s="15">
        <f>D13-G13</f>
        <v>1.1600000000000819</v>
      </c>
      <c r="J13" s="8">
        <f t="shared" si="2"/>
        <v>99.913303437967102</v>
      </c>
    </row>
    <row r="14" spans="1:10" ht="25.8" customHeight="1">
      <c r="A14" s="1" t="s">
        <v>24</v>
      </c>
      <c r="B14" s="2" t="s">
        <v>25</v>
      </c>
      <c r="C14" s="14">
        <v>410850</v>
      </c>
      <c r="D14" s="14">
        <v>268319</v>
      </c>
      <c r="E14" s="14">
        <f t="shared" si="0"/>
        <v>-142531</v>
      </c>
      <c r="F14" s="14">
        <f t="shared" si="1"/>
        <v>-34.691736643543862</v>
      </c>
      <c r="G14" s="14">
        <v>268306.71999999997</v>
      </c>
      <c r="H14" s="14">
        <v>0</v>
      </c>
      <c r="I14" s="14">
        <f>D14-G14</f>
        <v>12.28000000002794</v>
      </c>
      <c r="J14" s="11">
        <f t="shared" si="2"/>
        <v>99.995423358017874</v>
      </c>
    </row>
    <row r="15" spans="1:10" ht="25.8" customHeight="1">
      <c r="A15" s="9" t="s">
        <v>26</v>
      </c>
      <c r="B15" s="10" t="s">
        <v>27</v>
      </c>
      <c r="C15" s="15">
        <v>306500</v>
      </c>
      <c r="D15" s="15">
        <v>238885</v>
      </c>
      <c r="E15" s="16">
        <f t="shared" si="0"/>
        <v>-67615</v>
      </c>
      <c r="F15" s="16">
        <f t="shared" si="1"/>
        <v>-22.060358890701465</v>
      </c>
      <c r="G15" s="15">
        <v>238881.22</v>
      </c>
      <c r="H15" s="15">
        <v>0</v>
      </c>
      <c r="I15" s="15">
        <f>D15-G15</f>
        <v>3.7799999999988358</v>
      </c>
      <c r="J15" s="8">
        <f t="shared" si="2"/>
        <v>99.998417648659398</v>
      </c>
    </row>
    <row r="16" spans="1:10" ht="25.8" customHeight="1">
      <c r="A16" s="9" t="s">
        <v>28</v>
      </c>
      <c r="B16" s="10" t="s">
        <v>29</v>
      </c>
      <c r="C16" s="15">
        <v>10850</v>
      </c>
      <c r="D16" s="15">
        <v>5237</v>
      </c>
      <c r="E16" s="16">
        <f t="shared" si="0"/>
        <v>-5613</v>
      </c>
      <c r="F16" s="16">
        <f t="shared" si="1"/>
        <v>-51.732718894009217</v>
      </c>
      <c r="G16" s="15">
        <v>5236.5</v>
      </c>
      <c r="H16" s="15">
        <v>0</v>
      </c>
      <c r="I16" s="15">
        <f>D16-G16</f>
        <v>0.5</v>
      </c>
      <c r="J16" s="8">
        <f t="shared" si="2"/>
        <v>99.990452549169376</v>
      </c>
    </row>
    <row r="17" spans="1:10" ht="25.8" customHeight="1">
      <c r="A17" s="9" t="s">
        <v>30</v>
      </c>
      <c r="B17" s="10" t="s">
        <v>31</v>
      </c>
      <c r="C17" s="15">
        <v>93500</v>
      </c>
      <c r="D17" s="15">
        <v>24197</v>
      </c>
      <c r="E17" s="16">
        <f t="shared" si="0"/>
        <v>-69303</v>
      </c>
      <c r="F17" s="16">
        <f t="shared" si="1"/>
        <v>-74.120855614973266</v>
      </c>
      <c r="G17" s="15">
        <v>24189</v>
      </c>
      <c r="H17" s="15">
        <v>0</v>
      </c>
      <c r="I17" s="15">
        <f>D17-G17</f>
        <v>8</v>
      </c>
      <c r="J17" s="8">
        <f t="shared" si="2"/>
        <v>99.966938050171507</v>
      </c>
    </row>
    <row r="18" spans="1:10" ht="25.8" customHeight="1">
      <c r="A18" s="9" t="s">
        <v>32</v>
      </c>
      <c r="B18" s="10" t="s">
        <v>33</v>
      </c>
      <c r="C18" s="15">
        <v>0</v>
      </c>
      <c r="D18" s="15">
        <v>970</v>
      </c>
      <c r="E18" s="16">
        <f t="shared" si="0"/>
        <v>970</v>
      </c>
      <c r="F18" s="16">
        <v>100</v>
      </c>
      <c r="G18" s="15">
        <v>954.11</v>
      </c>
      <c r="H18" s="15">
        <v>0</v>
      </c>
      <c r="I18" s="15">
        <f>D18-G18</f>
        <v>15.889999999999986</v>
      </c>
      <c r="J18" s="8">
        <f t="shared" si="2"/>
        <v>98.361855670103097</v>
      </c>
    </row>
    <row r="19" spans="1:10" ht="25.8" customHeight="1">
      <c r="A19" s="9" t="s">
        <v>34</v>
      </c>
      <c r="B19" s="10" t="s">
        <v>35</v>
      </c>
      <c r="C19" s="15">
        <v>0</v>
      </c>
      <c r="D19" s="15">
        <v>480</v>
      </c>
      <c r="E19" s="16">
        <f t="shared" si="0"/>
        <v>480</v>
      </c>
      <c r="F19" s="16">
        <v>100</v>
      </c>
      <c r="G19" s="15">
        <v>480</v>
      </c>
      <c r="H19" s="15">
        <v>0</v>
      </c>
      <c r="I19" s="15">
        <f>D19-G19</f>
        <v>0</v>
      </c>
      <c r="J19" s="8">
        <f t="shared" si="2"/>
        <v>100</v>
      </c>
    </row>
    <row r="20" spans="1:10" ht="25.8" customHeight="1">
      <c r="A20" s="1" t="s">
        <v>36</v>
      </c>
      <c r="B20" s="2" t="s">
        <v>37</v>
      </c>
      <c r="C20" s="14">
        <v>4729600</v>
      </c>
      <c r="D20" s="14">
        <v>5009319</v>
      </c>
      <c r="E20" s="14">
        <f t="shared" si="0"/>
        <v>279719</v>
      </c>
      <c r="F20" s="14">
        <f t="shared" si="1"/>
        <v>5.9142210757780873</v>
      </c>
      <c r="G20" s="14">
        <v>5009282.9899999993</v>
      </c>
      <c r="H20" s="14">
        <v>0</v>
      </c>
      <c r="I20" s="14">
        <f>D20-G20</f>
        <v>36.010000000707805</v>
      </c>
      <c r="J20" s="11">
        <f t="shared" si="2"/>
        <v>99.9992811398116</v>
      </c>
    </row>
    <row r="21" spans="1:10">
      <c r="A21" s="6"/>
      <c r="B21" s="6"/>
      <c r="C21" s="6"/>
      <c r="D21" s="6"/>
      <c r="E21" s="6"/>
      <c r="F21" s="6"/>
      <c r="G21" s="6"/>
      <c r="H21" s="6"/>
      <c r="I21" s="6"/>
      <c r="J21" s="6"/>
    </row>
  </sheetData>
  <mergeCells count="2">
    <mergeCell ref="A2:J2"/>
    <mergeCell ref="A3:J3"/>
  </mergeCells>
  <pageMargins left="0.32" right="0.33" top="0.39370078740157499" bottom="0.39370078740157499" header="0" footer="0"/>
  <pageSetup paperSize="9" scale="8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admin1</cp:lastModifiedBy>
  <cp:lastPrinted>2018-02-06T10:13:47Z</cp:lastPrinted>
  <dcterms:created xsi:type="dcterms:W3CDTF">2018-02-06T10:08:09Z</dcterms:created>
  <dcterms:modified xsi:type="dcterms:W3CDTF">2018-02-06T10:14:24Z</dcterms:modified>
</cp:coreProperties>
</file>