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311" sheetId="34" r:id="rId1"/>
  </sheets>
  <definedNames>
    <definedName name="_xlnm.Print_Area" localSheetId="0">'8311'!$A$1:$K$137</definedName>
  </definedNames>
  <calcPr calcId="125725"/>
</workbook>
</file>

<file path=xl/calcChain.xml><?xml version="1.0" encoding="utf-8"?>
<calcChain xmlns="http://schemas.openxmlformats.org/spreadsheetml/2006/main">
  <c r="J104" i="34"/>
  <c r="H102"/>
  <c r="E103"/>
  <c r="J90"/>
  <c r="K98"/>
  <c r="K99"/>
  <c r="K97"/>
  <c r="K92"/>
  <c r="K93"/>
  <c r="K91"/>
  <c r="K86"/>
  <c r="K87"/>
  <c r="K85"/>
  <c r="G98"/>
  <c r="G99"/>
  <c r="H99" s="1"/>
  <c r="G97"/>
  <c r="H97" s="1"/>
  <c r="B98"/>
  <c r="B99"/>
  <c r="B97"/>
  <c r="G91"/>
  <c r="H91" s="1"/>
  <c r="G92"/>
  <c r="H92" s="1"/>
  <c r="G93"/>
  <c r="H93" s="1"/>
  <c r="G90"/>
  <c r="B92"/>
  <c r="B93"/>
  <c r="B91"/>
  <c r="H85"/>
  <c r="G86"/>
  <c r="H86" s="1"/>
  <c r="G87"/>
  <c r="G85"/>
  <c r="B86"/>
  <c r="B87"/>
  <c r="B85"/>
  <c r="D84"/>
  <c r="D83"/>
  <c r="G79"/>
  <c r="G77"/>
  <c r="J77" s="1"/>
  <c r="J78"/>
  <c r="H78"/>
  <c r="E78"/>
  <c r="H77"/>
  <c r="E77"/>
  <c r="J59"/>
  <c r="K59" s="1"/>
  <c r="J58"/>
  <c r="K58" s="1"/>
  <c r="J60"/>
  <c r="H58"/>
  <c r="H59"/>
  <c r="H60"/>
  <c r="E58"/>
  <c r="E59"/>
  <c r="H54"/>
  <c r="E54"/>
  <c r="H53"/>
  <c r="E53"/>
  <c r="J52"/>
  <c r="K52" s="1"/>
  <c r="J53"/>
  <c r="K53" s="1"/>
  <c r="J54"/>
  <c r="K54" s="1"/>
  <c r="H52"/>
  <c r="E52"/>
  <c r="H47"/>
  <c r="E47"/>
  <c r="J46"/>
  <c r="K46" s="1"/>
  <c r="J47"/>
  <c r="K47" s="1"/>
  <c r="J48"/>
  <c r="H46"/>
  <c r="E46"/>
  <c r="K78" l="1"/>
  <c r="H87"/>
  <c r="H98"/>
  <c r="K77"/>
  <c r="E29"/>
  <c r="E30"/>
  <c r="E31"/>
  <c r="E32"/>
  <c r="E33"/>
  <c r="I20"/>
  <c r="J20"/>
  <c r="J19"/>
  <c r="I19"/>
  <c r="J16"/>
  <c r="I16"/>
  <c r="K20" l="1"/>
  <c r="K19"/>
  <c r="E79"/>
  <c r="J84" l="1"/>
  <c r="J89"/>
  <c r="J95"/>
  <c r="J96"/>
  <c r="J101"/>
  <c r="J83"/>
  <c r="H101"/>
  <c r="E101"/>
  <c r="H79"/>
  <c r="G73"/>
  <c r="J73" s="1"/>
  <c r="E45"/>
  <c r="F126"/>
  <c r="F124"/>
  <c r="F120"/>
  <c r="F116"/>
  <c r="F115"/>
  <c r="F114"/>
  <c r="H104"/>
  <c r="E104"/>
  <c r="H96"/>
  <c r="E96"/>
  <c r="H95"/>
  <c r="E95"/>
  <c r="H90"/>
  <c r="E90"/>
  <c r="H89"/>
  <c r="E89"/>
  <c r="H84"/>
  <c r="E84"/>
  <c r="H83"/>
  <c r="E83"/>
  <c r="E73"/>
  <c r="J63"/>
  <c r="H63"/>
  <c r="E63"/>
  <c r="I60"/>
  <c r="E60"/>
  <c r="J57"/>
  <c r="H57"/>
  <c r="E57"/>
  <c r="J51"/>
  <c r="H51"/>
  <c r="E51"/>
  <c r="J64"/>
  <c r="I64"/>
  <c r="H64"/>
  <c r="E64"/>
  <c r="I48"/>
  <c r="H48"/>
  <c r="E48"/>
  <c r="J45"/>
  <c r="I45"/>
  <c r="H45"/>
  <c r="D28"/>
  <c r="C28"/>
  <c r="H19"/>
  <c r="E19"/>
  <c r="H20"/>
  <c r="E20"/>
  <c r="H16"/>
  <c r="E16"/>
  <c r="E28" l="1"/>
  <c r="H73"/>
  <c r="K73" s="1"/>
  <c r="K84"/>
  <c r="K90"/>
  <c r="K89"/>
  <c r="K95"/>
  <c r="K96"/>
  <c r="K83"/>
  <c r="K101"/>
  <c r="K104"/>
  <c r="K16"/>
  <c r="K45"/>
  <c r="K48"/>
  <c r="K64"/>
  <c r="K51"/>
  <c r="K57"/>
  <c r="K60"/>
  <c r="K63"/>
</calcChain>
</file>

<file path=xl/sharedStrings.xml><?xml version="1.0" encoding="utf-8"?>
<sst xmlns="http://schemas.openxmlformats.org/spreadsheetml/2006/main" count="276" uniqueCount="176">
  <si>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</si>
  <si>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</si>
  <si>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</si>
  <si>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</si>
  <si>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</si>
  <si>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</si>
  <si>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</si>
  <si>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</si>
  <si>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</si>
  <si>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</si>
  <si>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</si>
  <si>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</si>
  <si>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</si>
  <si>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</si>
  <si>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</si>
  <si>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</si>
  <si>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</si>
  <si>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</si>
  <si>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</si>
  <si>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</si>
  <si>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</si>
  <si>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</si>
  <si>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</si>
  <si>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</si>
  <si>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</si>
  <si>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</si>
  <si>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</si>
  <si>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</si>
  <si>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</si>
  <si>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</si>
  <si>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</si>
  <si>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</si>
  <si>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</si>
  <si>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</si>
  <si>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</si>
  <si>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</si>
  <si>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</si>
  <si>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</si>
  <si>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</si>
  <si>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</si>
  <si>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</si>
  <si>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</si>
  <si>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</si>
  <si>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</si>
  <si>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</si>
  <si>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</si>
  <si>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</si>
  <si>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</si>
  <si>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</si>
  <si>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</si>
  <si>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</si>
  <si>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</si>
  <si>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</si>
  <si>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</si>
  <si>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</si>
  <si>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</si>
  <si>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</si>
  <si>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</si>
  <si>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</si>
  <si>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</si>
  <si>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</si>
  <si>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</si>
  <si>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</si>
  <si>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</si>
  <si>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</si>
  <si>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</si>
  <si>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</si>
  <si>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</si>
  <si>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</si>
  <si>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</si>
  <si>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</si>
  <si>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</si>
  <si>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</si>
  <si>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</si>
  <si>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</si>
  <si>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</si>
  <si>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</si>
  <si>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</si>
  <si>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</si>
  <si>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</si>
  <si>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</si>
  <si>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</si>
  <si>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</si>
  <si>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</si>
  <si>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</si>
  <si>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</si>
  <si>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</si>
  <si>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</si>
  <si>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</si>
  <si>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</si>
  <si>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</si>
  <si>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</si>
  <si>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</si>
  <si>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</si>
  <si>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</si>
  <si>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</si>
  <si>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</si>
  <si>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</si>
  <si>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</si>
  <si>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</si>
  <si>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</si>
  <si>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</si>
  <si>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</si>
  <si>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</si>
  <si>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</si>
  <si>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</si>
  <si>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</si>
  <si>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</si>
  <si>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</si>
  <si>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</si>
  <si>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</si>
  <si>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</si>
  <si>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</si>
  <si>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</si>
  <si>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</si>
  <si>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</si>
  <si>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</si>
  <si>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</si>
  <si>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Охорона та раціональне використання природних ресурсів</t>
  </si>
  <si>
    <t>Ліквідація стихійних сміттєзвалищ, утилізація сміття</t>
  </si>
  <si>
    <t>Розчистка водовідвідних канав</t>
  </si>
  <si>
    <t>обсяг видатків на ліквідацію стихійних сміттєзвалищ, утилізація сміття</t>
  </si>
  <si>
    <t>кількість сміття, що планується вивезти при ліквідації сміттєзвалищ</t>
  </si>
  <si>
    <t>середня вартість  на ліквідацію стихійних сміттєзвалищ, утилізація сміття</t>
  </si>
  <si>
    <t>обсяг видатків на розчистку водовідвідних канав</t>
  </si>
  <si>
    <t>кількість м. канав очищення водовідвідних канав</t>
  </si>
  <si>
    <t>середня вартість м.кан очищення водовідвідних канав</t>
  </si>
  <si>
    <t>темп зростання обсягу видатків в порівнянні з минулим роком на ліквідацію стихійних сміттєзвалищ, утилізація сміття</t>
  </si>
  <si>
    <t>темп зростання обсягу видатків в порівнянні з минулим роком на розчистку водовідвідних канав</t>
  </si>
  <si>
    <t>Фактично  забезпечено виконання завдань</t>
  </si>
  <si>
    <t xml:space="preserve">Збільшення видатків  по бюджетній програмі обумовлено  реальними  потребами   </t>
  </si>
  <si>
    <t>Відхилення показників поточного року до показників попереднього року поясюєтьсянагальною потребою звітного періоду.</t>
  </si>
  <si>
    <t>Пояснення причин відхилень фактичних обсягів надходжень від планових- залишок планових асигнувань (роботи  виконані  частково)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</si>
  <si>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 (роботи  виконані  частково)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</si>
  <si>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залишок планових асигнувань (роботи  виконані  частково)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</si>
  <si>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</si>
  <si>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</si>
  <si>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заходи  з  охорони та раціонального використання природних ресурсів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</si>
  <si>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</si>
  <si>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</si>
  <si>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0511</t>
  </si>
  <si>
    <t>Придбання саджанців та інших матеріалів, речовин,насосного агрегату</t>
  </si>
  <si>
    <t>1.1</t>
  </si>
  <si>
    <t>1.3</t>
  </si>
  <si>
    <t>1.4</t>
  </si>
  <si>
    <t>1.2</t>
  </si>
  <si>
    <t>обсяг видатків на придбання саджанців</t>
  </si>
  <si>
    <t>обсяг видатків на придбання хімічного засобу для бородьби з амброзією</t>
  </si>
  <si>
    <t>обсяг видатків на придбання</t>
  </si>
  <si>
    <t>2.1</t>
  </si>
  <si>
    <t>2.2</t>
  </si>
  <si>
    <t>2.3</t>
  </si>
  <si>
    <t>2.4</t>
  </si>
  <si>
    <t>кількість саджанців</t>
  </si>
  <si>
    <t>кількість засобу</t>
  </si>
  <si>
    <t xml:space="preserve">кількість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</si>
  <si>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роботи  виконані  частково</t>
    </r>
  </si>
  <si>
    <t>3.1</t>
  </si>
  <si>
    <t>3.2</t>
  </si>
  <si>
    <t>3.3</t>
  </si>
  <si>
    <t>3.4</t>
  </si>
  <si>
    <t>середня  вартість одного саджанця</t>
  </si>
  <si>
    <t>середня  вартість одного засобу</t>
  </si>
  <si>
    <t xml:space="preserve">середня  вартість </t>
  </si>
  <si>
    <t>1,65</t>
  </si>
  <si>
    <t xml:space="preserve">темп зростання обсягу видатків в порівнянні з минулим роком </t>
  </si>
  <si>
    <t xml:space="preserve">Зменшення видатків  по бюджетній програмі обумовлено  реальними  потребами   </t>
  </si>
  <si>
    <t>1.5</t>
  </si>
  <si>
    <t>2.5</t>
  </si>
  <si>
    <t>3.5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</si>
  <si>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01.01.2021р. відсутня кредиторська та дебіторська заборгованість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</si>
  <si>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ліквідація стихійних сміттєзвалищ, утилізація сміття, для розчистки водовідвідних канав, придбання саджанців та інших матеріалів, речовин.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</si>
  <si>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придбання саджанців, очищено 60,82 м кан.канав</t>
    </r>
  </si>
  <si>
    <t>реалізація екологічної політики, спрямованої на стабілізацію та поліпшення стану навколишнього природного середовища на території міста</t>
  </si>
  <si>
    <t>темп зростання обсягу видатків  в порівнянні з минулим роком</t>
  </si>
  <si>
    <t>темп зростання обсягу видатків  в порівнянні з минулим роком на придбання саджанців та інших матеріалів, речовин,насосного агрегату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</si>
</sst>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87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43" fontId="7" fillId="0" borderId="8" xfId="2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left" vertical="center" wrapText="1"/>
    </xf>
    <xf numFmtId="165" fontId="7" fillId="2" borderId="8" xfId="2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vertical="top" wrapText="1"/>
    </xf>
    <xf numFmtId="4" fontId="16" fillId="2" borderId="8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vertical="top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7"/>
  <sheetViews>
    <sheetView tabSelected="1" view="pageBreakPreview" topLeftCell="A37" zoomScaleNormal="85" zoomScaleSheetLayoutView="100" workbookViewId="0">
      <selection activeCell="F47" sqref="F47"/>
    </sheetView>
  </sheetViews>
  <sheetFormatPr defaultColWidth="34" defaultRowHeight="12.75"/>
  <cols>
    <col min="1" max="1" width="5.5703125" style="1" customWidth="1"/>
    <col min="2" max="2" width="42" style="1" customWidth="1"/>
    <col min="3" max="3" width="10.7109375" style="1" customWidth="1"/>
    <col min="4" max="6" width="9.42578125" style="1" customWidth="1"/>
    <col min="7" max="7" width="12.42578125" style="1" customWidth="1"/>
    <col min="8" max="10" width="9.42578125" style="1" customWidth="1"/>
    <col min="11" max="11" width="11.85546875" style="1" customWidth="1"/>
    <col min="12" max="16384" width="34" style="1"/>
  </cols>
  <sheetData>
    <row r="1" spans="1:11">
      <c r="H1" s="86" t="s">
        <v>56</v>
      </c>
      <c r="I1" s="86"/>
      <c r="J1" s="86"/>
      <c r="K1" s="86"/>
    </row>
    <row r="2" spans="1:11" ht="29.45" customHeight="1">
      <c r="H2" s="86" t="s">
        <v>57</v>
      </c>
      <c r="I2" s="86"/>
      <c r="J2" s="86"/>
      <c r="K2" s="86"/>
    </row>
    <row r="3" spans="1:11" ht="18.75">
      <c r="A3" s="81" t="s">
        <v>139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1" ht="34.9" customHeight="1">
      <c r="A4" s="13" t="s">
        <v>58</v>
      </c>
      <c r="B4" s="13">
        <v>1200000</v>
      </c>
      <c r="C4" s="13"/>
      <c r="D4" s="85" t="s">
        <v>116</v>
      </c>
      <c r="E4" s="85"/>
      <c r="F4" s="85"/>
      <c r="G4" s="85"/>
      <c r="H4" s="85"/>
      <c r="I4" s="85"/>
      <c r="J4" s="85"/>
      <c r="K4" s="85"/>
    </row>
    <row r="5" spans="1:11" ht="18" customHeight="1">
      <c r="A5" s="2"/>
      <c r="B5" s="2" t="s">
        <v>59</v>
      </c>
      <c r="C5" s="2"/>
      <c r="D5" s="80" t="s">
        <v>60</v>
      </c>
      <c r="E5" s="80"/>
      <c r="F5" s="80"/>
      <c r="G5" s="80"/>
      <c r="H5" s="80"/>
      <c r="I5" s="80"/>
      <c r="J5" s="80"/>
      <c r="K5" s="80"/>
    </row>
    <row r="6" spans="1:11" ht="35.450000000000003" customHeight="1">
      <c r="A6" s="13" t="s">
        <v>61</v>
      </c>
      <c r="B6" s="13">
        <v>1210000</v>
      </c>
      <c r="C6" s="13"/>
      <c r="D6" s="85" t="s">
        <v>116</v>
      </c>
      <c r="E6" s="85"/>
      <c r="F6" s="85"/>
      <c r="G6" s="85"/>
      <c r="H6" s="85"/>
      <c r="I6" s="85"/>
      <c r="J6" s="85"/>
      <c r="K6" s="85"/>
    </row>
    <row r="7" spans="1:11" ht="18" customHeight="1">
      <c r="B7" s="2" t="s">
        <v>59</v>
      </c>
      <c r="D7" s="80" t="s">
        <v>62</v>
      </c>
      <c r="E7" s="80"/>
      <c r="F7" s="80"/>
      <c r="G7" s="80"/>
      <c r="H7" s="80"/>
      <c r="I7" s="80"/>
      <c r="J7" s="80"/>
      <c r="K7" s="80"/>
    </row>
    <row r="8" spans="1:11" s="13" customFormat="1" ht="36" customHeight="1">
      <c r="A8" s="13" t="s">
        <v>63</v>
      </c>
      <c r="B8" s="13">
        <v>1218311</v>
      </c>
      <c r="C8" s="19" t="s">
        <v>140</v>
      </c>
      <c r="D8" s="81" t="s">
        <v>118</v>
      </c>
      <c r="E8" s="81"/>
      <c r="F8" s="81"/>
      <c r="G8" s="81"/>
      <c r="H8" s="81"/>
      <c r="I8" s="81"/>
      <c r="J8" s="81"/>
      <c r="K8" s="81"/>
    </row>
    <row r="9" spans="1:11" s="2" customFormat="1" ht="18.75">
      <c r="A9" s="13"/>
      <c r="B9" s="2" t="s">
        <v>59</v>
      </c>
      <c r="C9" s="6" t="s">
        <v>64</v>
      </c>
    </row>
    <row r="10" spans="1:11" s="2" customFormat="1" ht="42.6" customHeight="1">
      <c r="A10" s="13" t="s">
        <v>65</v>
      </c>
      <c r="B10" s="13" t="s">
        <v>66</v>
      </c>
      <c r="C10" s="82" t="s">
        <v>173</v>
      </c>
      <c r="D10" s="82"/>
      <c r="E10" s="82"/>
      <c r="F10" s="82"/>
      <c r="G10" s="82"/>
      <c r="H10" s="82"/>
      <c r="I10" s="82"/>
      <c r="J10" s="82"/>
      <c r="K10" s="82"/>
    </row>
    <row r="11" spans="1:11" s="2" customFormat="1" ht="16.899999999999999" customHeight="1">
      <c r="A11" s="13" t="s">
        <v>67</v>
      </c>
      <c r="B11" s="83" t="s">
        <v>68</v>
      </c>
      <c r="C11" s="83"/>
      <c r="D11" s="83"/>
      <c r="E11" s="83"/>
      <c r="F11" s="83"/>
      <c r="G11" s="83"/>
      <c r="H11" s="83"/>
      <c r="I11" s="83"/>
      <c r="J11" s="83"/>
      <c r="K11" s="83"/>
    </row>
    <row r="12" spans="1:11" ht="18" customHeight="1">
      <c r="A12" s="75" t="s">
        <v>69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</row>
    <row r="13" spans="1:11" ht="16.899999999999999" customHeight="1">
      <c r="A13" s="64" t="s">
        <v>0</v>
      </c>
      <c r="B13" s="64" t="s">
        <v>1</v>
      </c>
      <c r="C13" s="84" t="s">
        <v>2</v>
      </c>
      <c r="D13" s="84"/>
      <c r="E13" s="84"/>
      <c r="F13" s="84" t="s">
        <v>3</v>
      </c>
      <c r="G13" s="84"/>
      <c r="H13" s="84"/>
      <c r="I13" s="84" t="s">
        <v>4</v>
      </c>
      <c r="J13" s="84"/>
      <c r="K13" s="84"/>
    </row>
    <row r="14" spans="1:11" ht="22.5">
      <c r="A14" s="64"/>
      <c r="B14" s="64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7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6" customFormat="1" ht="15">
      <c r="A16" s="10" t="s">
        <v>5</v>
      </c>
      <c r="B16" s="11" t="s">
        <v>109</v>
      </c>
      <c r="C16" s="10"/>
      <c r="D16" s="20">
        <v>769.03599999999994</v>
      </c>
      <c r="E16" s="20">
        <f>C16+D16</f>
        <v>769.03599999999994</v>
      </c>
      <c r="F16" s="20"/>
      <c r="G16" s="20">
        <v>315.10343999999998</v>
      </c>
      <c r="H16" s="20">
        <f>F16+G16</f>
        <v>315.10343999999998</v>
      </c>
      <c r="I16" s="20">
        <f>F16-C16</f>
        <v>0</v>
      </c>
      <c r="J16" s="20">
        <f>G16-D16</f>
        <v>-453.93255999999997</v>
      </c>
      <c r="K16" s="20">
        <f>I16+J16</f>
        <v>-453.93255999999997</v>
      </c>
    </row>
    <row r="17" spans="1:11" ht="37.15" customHeight="1">
      <c r="A17" s="75" t="s">
        <v>133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</row>
    <row r="18" spans="1:11" ht="15.75">
      <c r="A18" s="9"/>
      <c r="B18" s="9" t="s">
        <v>6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30">
      <c r="A19" s="10">
        <v>1</v>
      </c>
      <c r="B19" s="18" t="s">
        <v>141</v>
      </c>
      <c r="C19" s="14"/>
      <c r="D19" s="21">
        <v>293.654</v>
      </c>
      <c r="E19" s="21">
        <f>C19+D19</f>
        <v>293.654</v>
      </c>
      <c r="F19" s="21"/>
      <c r="G19" s="21">
        <v>292.59800000000001</v>
      </c>
      <c r="H19" s="21">
        <f>F19+G19</f>
        <v>292.59800000000001</v>
      </c>
      <c r="I19" s="20">
        <f>F19-C19</f>
        <v>0</v>
      </c>
      <c r="J19" s="20">
        <f>G19-D19</f>
        <v>-1.0559999999999832</v>
      </c>
      <c r="K19" s="20">
        <f>I19+J19</f>
        <v>-1.0559999999999832</v>
      </c>
    </row>
    <row r="20" spans="1:11" ht="15">
      <c r="A20" s="10">
        <v>2</v>
      </c>
      <c r="B20" s="12" t="s">
        <v>120</v>
      </c>
      <c r="C20" s="14"/>
      <c r="D20" s="21">
        <v>475.38200000000001</v>
      </c>
      <c r="E20" s="21">
        <f>C20+D20</f>
        <v>475.38200000000001</v>
      </c>
      <c r="F20" s="21"/>
      <c r="G20" s="21">
        <v>22.504000000000001</v>
      </c>
      <c r="H20" s="21">
        <f>F20+G20</f>
        <v>22.504000000000001</v>
      </c>
      <c r="I20" s="20">
        <f>F20-C20</f>
        <v>0</v>
      </c>
      <c r="J20" s="20">
        <f>G20-D20</f>
        <v>-452.87799999999999</v>
      </c>
      <c r="K20" s="20">
        <f>I20+J20</f>
        <v>-452.87799999999999</v>
      </c>
    </row>
    <row r="21" spans="1:11" ht="21.6" customHeight="1">
      <c r="A21" s="75" t="s">
        <v>85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</row>
    <row r="22" spans="1:11" ht="36">
      <c r="A22" s="9" t="s">
        <v>7</v>
      </c>
      <c r="B22" s="9" t="s">
        <v>8</v>
      </c>
      <c r="C22" s="5" t="s">
        <v>82</v>
      </c>
      <c r="D22" s="5" t="s">
        <v>83</v>
      </c>
      <c r="E22" s="5" t="s">
        <v>84</v>
      </c>
    </row>
    <row r="23" spans="1:11" ht="15">
      <c r="A23" s="9" t="s">
        <v>5</v>
      </c>
      <c r="B23" s="9" t="s">
        <v>10</v>
      </c>
      <c r="C23" s="9" t="s">
        <v>11</v>
      </c>
      <c r="D23" s="9"/>
      <c r="E23" s="9" t="s">
        <v>11</v>
      </c>
    </row>
    <row r="24" spans="1:11" ht="15">
      <c r="A24" s="9"/>
      <c r="B24" s="9" t="s">
        <v>12</v>
      </c>
      <c r="C24" s="9"/>
      <c r="D24" s="9"/>
      <c r="E24" s="9"/>
    </row>
    <row r="25" spans="1:11" ht="15">
      <c r="A25" s="9" t="s">
        <v>13</v>
      </c>
      <c r="B25" s="9" t="s">
        <v>14</v>
      </c>
      <c r="C25" s="9" t="s">
        <v>11</v>
      </c>
      <c r="D25" s="9"/>
      <c r="E25" s="9" t="s">
        <v>11</v>
      </c>
    </row>
    <row r="26" spans="1:11" ht="15">
      <c r="A26" s="9" t="s">
        <v>15</v>
      </c>
      <c r="B26" s="9" t="s">
        <v>16</v>
      </c>
      <c r="C26" s="9" t="s">
        <v>11</v>
      </c>
      <c r="D26" s="9"/>
      <c r="E26" s="9" t="s">
        <v>11</v>
      </c>
    </row>
    <row r="27" spans="1:11">
      <c r="A27" s="64" t="s">
        <v>17</v>
      </c>
      <c r="B27" s="64"/>
      <c r="C27" s="64"/>
      <c r="D27" s="64"/>
      <c r="E27" s="64"/>
    </row>
    <row r="28" spans="1:11" ht="15">
      <c r="A28" s="9" t="s">
        <v>18</v>
      </c>
      <c r="B28" s="9" t="s">
        <v>19</v>
      </c>
      <c r="C28" s="10">
        <f>SUM(C30:C33)</f>
        <v>769.03599999999994</v>
      </c>
      <c r="D28" s="10">
        <f t="shared" ref="D28" si="0">SUM(D30:D33)</f>
        <v>315.10300000000001</v>
      </c>
      <c r="E28" s="10">
        <f>D28-C28</f>
        <v>-453.93299999999994</v>
      </c>
    </row>
    <row r="29" spans="1:11" ht="15">
      <c r="A29" s="9"/>
      <c r="B29" s="9" t="s">
        <v>12</v>
      </c>
      <c r="C29" s="10"/>
      <c r="D29" s="10"/>
      <c r="E29" s="17">
        <f t="shared" ref="E29:E33" si="1">D29-C29</f>
        <v>0</v>
      </c>
    </row>
    <row r="30" spans="1:11" ht="15">
      <c r="A30" s="27" t="s">
        <v>20</v>
      </c>
      <c r="B30" s="27" t="s">
        <v>14</v>
      </c>
      <c r="C30" s="26"/>
      <c r="D30" s="26"/>
      <c r="E30" s="26">
        <f t="shared" si="1"/>
        <v>0</v>
      </c>
      <c r="F30" s="30"/>
      <c r="G30" s="30"/>
      <c r="H30" s="30"/>
      <c r="I30" s="30"/>
      <c r="J30" s="30"/>
      <c r="K30" s="30"/>
    </row>
    <row r="31" spans="1:11" ht="15">
      <c r="A31" s="27" t="s">
        <v>21</v>
      </c>
      <c r="B31" s="27" t="s">
        <v>22</v>
      </c>
      <c r="C31" s="26"/>
      <c r="D31" s="26"/>
      <c r="E31" s="26">
        <f t="shared" si="1"/>
        <v>0</v>
      </c>
      <c r="F31" s="30"/>
      <c r="G31" s="30"/>
      <c r="H31" s="30"/>
      <c r="I31" s="30"/>
      <c r="J31" s="30"/>
      <c r="K31" s="30"/>
    </row>
    <row r="32" spans="1:11" ht="15">
      <c r="A32" s="27" t="s">
        <v>23</v>
      </c>
      <c r="B32" s="27" t="s">
        <v>24</v>
      </c>
      <c r="C32" s="26"/>
      <c r="D32" s="26"/>
      <c r="E32" s="26">
        <f t="shared" si="1"/>
        <v>0</v>
      </c>
      <c r="F32" s="30"/>
      <c r="G32" s="30"/>
      <c r="H32" s="30"/>
      <c r="I32" s="30"/>
      <c r="J32" s="30"/>
      <c r="K32" s="30"/>
    </row>
    <row r="33" spans="1:11" ht="15">
      <c r="A33" s="27" t="s">
        <v>25</v>
      </c>
      <c r="B33" s="27" t="s">
        <v>26</v>
      </c>
      <c r="C33" s="26">
        <v>769.03599999999994</v>
      </c>
      <c r="D33" s="26">
        <v>315.10300000000001</v>
      </c>
      <c r="E33" s="26">
        <f t="shared" si="1"/>
        <v>-453.93299999999994</v>
      </c>
      <c r="F33" s="30"/>
      <c r="G33" s="30"/>
      <c r="H33" s="30"/>
      <c r="I33" s="30"/>
      <c r="J33" s="30"/>
      <c r="K33" s="30"/>
    </row>
    <row r="34" spans="1:11" ht="32.1" customHeight="1">
      <c r="A34" s="77" t="s">
        <v>132</v>
      </c>
      <c r="B34" s="73"/>
      <c r="C34" s="73"/>
      <c r="D34" s="73"/>
      <c r="E34" s="73"/>
      <c r="F34" s="30"/>
      <c r="G34" s="30"/>
      <c r="H34" s="30"/>
      <c r="I34" s="30"/>
      <c r="J34" s="30"/>
      <c r="K34" s="30"/>
    </row>
    <row r="35" spans="1:11" ht="15">
      <c r="A35" s="27" t="s">
        <v>27</v>
      </c>
      <c r="B35" s="27" t="s">
        <v>28</v>
      </c>
      <c r="C35" s="27" t="s">
        <v>11</v>
      </c>
      <c r="D35" s="27"/>
      <c r="E35" s="27"/>
      <c r="F35" s="30"/>
      <c r="G35" s="30"/>
      <c r="H35" s="30"/>
      <c r="I35" s="30"/>
      <c r="J35" s="30"/>
      <c r="K35" s="30"/>
    </row>
    <row r="36" spans="1:11" ht="15">
      <c r="A36" s="27"/>
      <c r="B36" s="27" t="s">
        <v>12</v>
      </c>
      <c r="C36" s="27"/>
      <c r="D36" s="27"/>
      <c r="E36" s="27"/>
      <c r="F36" s="30"/>
      <c r="G36" s="30"/>
      <c r="H36" s="30"/>
      <c r="I36" s="30"/>
      <c r="J36" s="30"/>
      <c r="K36" s="30"/>
    </row>
    <row r="37" spans="1:11" ht="15">
      <c r="A37" s="27" t="s">
        <v>29</v>
      </c>
      <c r="B37" s="27" t="s">
        <v>14</v>
      </c>
      <c r="C37" s="27" t="s">
        <v>11</v>
      </c>
      <c r="D37" s="27"/>
      <c r="E37" s="27"/>
      <c r="F37" s="30"/>
      <c r="G37" s="30"/>
      <c r="H37" s="30"/>
      <c r="I37" s="30"/>
      <c r="J37" s="30"/>
      <c r="K37" s="30"/>
    </row>
    <row r="38" spans="1:11" ht="15">
      <c r="A38" s="27" t="s">
        <v>30</v>
      </c>
      <c r="B38" s="27" t="s">
        <v>26</v>
      </c>
      <c r="C38" s="27" t="s">
        <v>11</v>
      </c>
      <c r="D38" s="27"/>
      <c r="E38" s="27"/>
      <c r="F38" s="30"/>
      <c r="G38" s="30"/>
      <c r="H38" s="30"/>
      <c r="I38" s="30"/>
      <c r="J38" s="30"/>
      <c r="K38" s="30"/>
    </row>
    <row r="39" spans="1:1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</row>
    <row r="40" spans="1:11" ht="16.149999999999999" customHeight="1">
      <c r="A40" s="78" t="s">
        <v>86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</row>
    <row r="41" spans="1:1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</row>
    <row r="42" spans="1:11">
      <c r="A42" s="73" t="s">
        <v>7</v>
      </c>
      <c r="B42" s="73" t="s">
        <v>8</v>
      </c>
      <c r="C42" s="73" t="s">
        <v>31</v>
      </c>
      <c r="D42" s="73"/>
      <c r="E42" s="73"/>
      <c r="F42" s="73" t="s">
        <v>32</v>
      </c>
      <c r="G42" s="73"/>
      <c r="H42" s="73"/>
      <c r="I42" s="73" t="s">
        <v>9</v>
      </c>
      <c r="J42" s="73"/>
      <c r="K42" s="73"/>
    </row>
    <row r="43" spans="1:11" ht="22.5">
      <c r="A43" s="73"/>
      <c r="B43" s="73"/>
      <c r="C43" s="31" t="s">
        <v>115</v>
      </c>
      <c r="D43" s="31" t="s">
        <v>108</v>
      </c>
      <c r="E43" s="32" t="s">
        <v>72</v>
      </c>
      <c r="F43" s="31" t="s">
        <v>115</v>
      </c>
      <c r="G43" s="31" t="s">
        <v>108</v>
      </c>
      <c r="H43" s="32" t="s">
        <v>72</v>
      </c>
      <c r="I43" s="31" t="s">
        <v>115</v>
      </c>
      <c r="J43" s="31" t="s">
        <v>108</v>
      </c>
      <c r="K43" s="32" t="s">
        <v>72</v>
      </c>
    </row>
    <row r="44" spans="1:11" s="8" customFormat="1" ht="14.25">
      <c r="A44" s="33" t="s">
        <v>87</v>
      </c>
      <c r="B44" s="33" t="s">
        <v>88</v>
      </c>
      <c r="C44" s="67"/>
      <c r="D44" s="67"/>
      <c r="E44" s="67"/>
      <c r="F44" s="67"/>
      <c r="G44" s="67"/>
      <c r="H44" s="67"/>
      <c r="I44" s="67"/>
      <c r="J44" s="67"/>
      <c r="K44" s="67"/>
    </row>
    <row r="45" spans="1:11">
      <c r="A45" s="34" t="s">
        <v>142</v>
      </c>
      <c r="B45" s="27" t="s">
        <v>124</v>
      </c>
      <c r="C45" s="26"/>
      <c r="D45" s="35">
        <v>475.38</v>
      </c>
      <c r="E45" s="35">
        <f t="shared" ref="E45:E48" si="2">C45+D45</f>
        <v>475.38</v>
      </c>
      <c r="F45" s="35"/>
      <c r="G45" s="35">
        <v>22.504999999999999</v>
      </c>
      <c r="H45" s="35">
        <f t="shared" ref="H45:H48" si="3">F45+G45</f>
        <v>22.504999999999999</v>
      </c>
      <c r="I45" s="35">
        <f t="shared" ref="I45:J48" si="4">F45-C45</f>
        <v>0</v>
      </c>
      <c r="J45" s="35">
        <f t="shared" si="4"/>
        <v>-452.875</v>
      </c>
      <c r="K45" s="35">
        <f t="shared" ref="K45:K48" si="5">I45+J45</f>
        <v>-452.875</v>
      </c>
    </row>
    <row r="46" spans="1:11">
      <c r="A46" s="34" t="s">
        <v>145</v>
      </c>
      <c r="B46" s="27" t="s">
        <v>146</v>
      </c>
      <c r="C46" s="26"/>
      <c r="D46" s="35">
        <v>199</v>
      </c>
      <c r="E46" s="35">
        <f>D46</f>
        <v>199</v>
      </c>
      <c r="F46" s="35"/>
      <c r="G46" s="35">
        <v>198.78</v>
      </c>
      <c r="H46" s="35">
        <f>G46</f>
        <v>198.78</v>
      </c>
      <c r="I46" s="35"/>
      <c r="J46" s="35">
        <f t="shared" si="4"/>
        <v>-0.21999999999999886</v>
      </c>
      <c r="K46" s="35">
        <f t="shared" si="5"/>
        <v>-0.21999999999999886</v>
      </c>
    </row>
    <row r="47" spans="1:11" ht="24.75" customHeight="1">
      <c r="A47" s="34" t="s">
        <v>143</v>
      </c>
      <c r="B47" s="27" t="s">
        <v>147</v>
      </c>
      <c r="C47" s="26"/>
      <c r="D47" s="35">
        <v>93</v>
      </c>
      <c r="E47" s="35">
        <f>D47</f>
        <v>93</v>
      </c>
      <c r="F47" s="35"/>
      <c r="G47" s="35">
        <v>92.16</v>
      </c>
      <c r="H47" s="35">
        <f>G47</f>
        <v>92.16</v>
      </c>
      <c r="I47" s="35"/>
      <c r="J47" s="35">
        <f t="shared" si="4"/>
        <v>-0.84000000000000341</v>
      </c>
      <c r="K47" s="35">
        <f t="shared" si="5"/>
        <v>-0.84000000000000341</v>
      </c>
    </row>
    <row r="48" spans="1:11">
      <c r="A48" s="34" t="s">
        <v>144</v>
      </c>
      <c r="B48" s="27" t="s">
        <v>148</v>
      </c>
      <c r="C48" s="26"/>
      <c r="D48" s="35">
        <v>1.65</v>
      </c>
      <c r="E48" s="35">
        <f t="shared" si="2"/>
        <v>1.65</v>
      </c>
      <c r="F48" s="35"/>
      <c r="G48" s="35">
        <v>1.65</v>
      </c>
      <c r="H48" s="35">
        <f t="shared" si="3"/>
        <v>1.65</v>
      </c>
      <c r="I48" s="35">
        <f t="shared" si="4"/>
        <v>0</v>
      </c>
      <c r="J48" s="35">
        <f t="shared" si="4"/>
        <v>0</v>
      </c>
      <c r="K48" s="35">
        <f t="shared" si="5"/>
        <v>0</v>
      </c>
    </row>
    <row r="49" spans="1:11" ht="36.200000000000003" customHeight="1">
      <c r="A49" s="66" t="s">
        <v>134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1:11" s="8" customFormat="1" ht="14.25">
      <c r="A50" s="33" t="s">
        <v>89</v>
      </c>
      <c r="B50" s="33" t="s">
        <v>90</v>
      </c>
      <c r="C50" s="67"/>
      <c r="D50" s="67"/>
      <c r="E50" s="67"/>
      <c r="F50" s="67"/>
      <c r="G50" s="67"/>
      <c r="H50" s="67"/>
      <c r="I50" s="67"/>
      <c r="J50" s="67"/>
      <c r="K50" s="67"/>
    </row>
    <row r="51" spans="1:11">
      <c r="A51" s="34" t="s">
        <v>149</v>
      </c>
      <c r="B51" s="27" t="s">
        <v>125</v>
      </c>
      <c r="C51" s="26"/>
      <c r="D51" s="26">
        <v>1300</v>
      </c>
      <c r="E51" s="26">
        <f t="shared" ref="E51" si="6">C51+D51</f>
        <v>1300</v>
      </c>
      <c r="F51" s="26"/>
      <c r="G51" s="26">
        <v>60.82</v>
      </c>
      <c r="H51" s="26">
        <f t="shared" ref="H51" si="7">F51+G51</f>
        <v>60.82</v>
      </c>
      <c r="I51" s="26"/>
      <c r="J51" s="26">
        <f t="shared" ref="J51:J54" si="8">G51-D51</f>
        <v>-1239.18</v>
      </c>
      <c r="K51" s="26">
        <f t="shared" ref="K51:K54" si="9">I51+J51</f>
        <v>-1239.18</v>
      </c>
    </row>
    <row r="52" spans="1:11" ht="15.75">
      <c r="A52" s="34" t="s">
        <v>150</v>
      </c>
      <c r="B52" s="36" t="s">
        <v>153</v>
      </c>
      <c r="C52" s="26"/>
      <c r="D52" s="26">
        <v>390</v>
      </c>
      <c r="E52" s="26">
        <f>D52</f>
        <v>390</v>
      </c>
      <c r="F52" s="26"/>
      <c r="G52" s="26">
        <v>390</v>
      </c>
      <c r="H52" s="26">
        <f>G52</f>
        <v>390</v>
      </c>
      <c r="I52" s="26"/>
      <c r="J52" s="26">
        <f t="shared" si="8"/>
        <v>0</v>
      </c>
      <c r="K52" s="26">
        <f t="shared" si="9"/>
        <v>0</v>
      </c>
    </row>
    <row r="53" spans="1:11" ht="15.75">
      <c r="A53" s="34" t="s">
        <v>151</v>
      </c>
      <c r="B53" s="36" t="s">
        <v>154</v>
      </c>
      <c r="C53" s="26"/>
      <c r="D53" s="26">
        <v>4</v>
      </c>
      <c r="E53" s="26">
        <f>D53</f>
        <v>4</v>
      </c>
      <c r="F53" s="26"/>
      <c r="G53" s="26">
        <v>4</v>
      </c>
      <c r="H53" s="26">
        <f>G53</f>
        <v>4</v>
      </c>
      <c r="I53" s="26"/>
      <c r="J53" s="26">
        <f t="shared" si="8"/>
        <v>0</v>
      </c>
      <c r="K53" s="26">
        <f t="shared" si="9"/>
        <v>0</v>
      </c>
    </row>
    <row r="54" spans="1:11" ht="15.75">
      <c r="A54" s="34" t="s">
        <v>152</v>
      </c>
      <c r="B54" s="36" t="s">
        <v>155</v>
      </c>
      <c r="C54" s="26"/>
      <c r="D54" s="26">
        <v>1</v>
      </c>
      <c r="E54" s="26">
        <f>D54</f>
        <v>1</v>
      </c>
      <c r="F54" s="26"/>
      <c r="G54" s="26">
        <v>1</v>
      </c>
      <c r="H54" s="26">
        <f>G54</f>
        <v>1</v>
      </c>
      <c r="I54" s="26"/>
      <c r="J54" s="26">
        <f t="shared" si="8"/>
        <v>0</v>
      </c>
      <c r="K54" s="26">
        <f t="shared" si="9"/>
        <v>0</v>
      </c>
    </row>
    <row r="55" spans="1:11" ht="15" customHeight="1">
      <c r="A55" s="66" t="s">
        <v>156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1:11" s="8" customFormat="1" ht="14.25">
      <c r="A56" s="33" t="s">
        <v>91</v>
      </c>
      <c r="B56" s="33" t="s">
        <v>92</v>
      </c>
      <c r="C56" s="67"/>
      <c r="D56" s="67"/>
      <c r="E56" s="67"/>
      <c r="F56" s="67"/>
      <c r="G56" s="67"/>
      <c r="H56" s="67"/>
      <c r="I56" s="67"/>
      <c r="J56" s="67"/>
      <c r="K56" s="67"/>
    </row>
    <row r="57" spans="1:11" ht="29.25" customHeight="1">
      <c r="A57" s="34" t="s">
        <v>157</v>
      </c>
      <c r="B57" s="27" t="s">
        <v>126</v>
      </c>
      <c r="C57" s="26"/>
      <c r="D57" s="26">
        <v>0.37</v>
      </c>
      <c r="E57" s="26">
        <f t="shared" ref="E57:E60" si="10">C57+D57</f>
        <v>0.37</v>
      </c>
      <c r="F57" s="26"/>
      <c r="G57" s="26">
        <v>0.37</v>
      </c>
      <c r="H57" s="26">
        <f t="shared" ref="H57:H60" si="11">F57+G57</f>
        <v>0.37</v>
      </c>
      <c r="I57" s="26"/>
      <c r="J57" s="26">
        <f t="shared" ref="I57:J60" si="12">G57-D57</f>
        <v>0</v>
      </c>
      <c r="K57" s="26">
        <f t="shared" ref="K57:K60" si="13">I57+J57</f>
        <v>0</v>
      </c>
    </row>
    <row r="58" spans="1:11" ht="15.75">
      <c r="A58" s="34" t="s">
        <v>158</v>
      </c>
      <c r="B58" s="36" t="s">
        <v>161</v>
      </c>
      <c r="C58" s="26"/>
      <c r="D58" s="37">
        <v>0.51</v>
      </c>
      <c r="E58" s="26">
        <f t="shared" si="10"/>
        <v>0.51</v>
      </c>
      <c r="F58" s="26"/>
      <c r="G58" s="37">
        <v>0.51</v>
      </c>
      <c r="H58" s="26">
        <f t="shared" si="11"/>
        <v>0.51</v>
      </c>
      <c r="I58" s="26"/>
      <c r="J58" s="26">
        <f t="shared" si="12"/>
        <v>0</v>
      </c>
      <c r="K58" s="26">
        <f t="shared" si="13"/>
        <v>0</v>
      </c>
    </row>
    <row r="59" spans="1:11" ht="15.75">
      <c r="A59" s="34" t="s">
        <v>159</v>
      </c>
      <c r="B59" s="36" t="s">
        <v>162</v>
      </c>
      <c r="C59" s="26"/>
      <c r="D59" s="37">
        <v>23.25</v>
      </c>
      <c r="E59" s="26">
        <f t="shared" si="10"/>
        <v>23.25</v>
      </c>
      <c r="F59" s="26"/>
      <c r="G59" s="37">
        <v>23.04</v>
      </c>
      <c r="H59" s="26">
        <f t="shared" si="11"/>
        <v>23.04</v>
      </c>
      <c r="I59" s="26"/>
      <c r="J59" s="26">
        <f t="shared" si="12"/>
        <v>-0.21000000000000085</v>
      </c>
      <c r="K59" s="26">
        <f t="shared" si="13"/>
        <v>-0.21000000000000085</v>
      </c>
    </row>
    <row r="60" spans="1:11" ht="15.75">
      <c r="A60" s="34" t="s">
        <v>160</v>
      </c>
      <c r="B60" s="38" t="s">
        <v>163</v>
      </c>
      <c r="C60" s="26"/>
      <c r="D60" s="39" t="s">
        <v>164</v>
      </c>
      <c r="E60" s="26">
        <f t="shared" si="10"/>
        <v>1.65</v>
      </c>
      <c r="F60" s="26"/>
      <c r="G60" s="39">
        <v>1.65</v>
      </c>
      <c r="H60" s="26">
        <f t="shared" si="11"/>
        <v>1.65</v>
      </c>
      <c r="I60" s="26">
        <f t="shared" si="12"/>
        <v>0</v>
      </c>
      <c r="J60" s="26">
        <f t="shared" si="12"/>
        <v>0</v>
      </c>
      <c r="K60" s="26">
        <f t="shared" si="13"/>
        <v>0</v>
      </c>
    </row>
    <row r="61" spans="1:11" ht="46.9" customHeight="1">
      <c r="A61" s="66" t="s">
        <v>134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</row>
    <row r="62" spans="1:11" s="8" customFormat="1" ht="14.25">
      <c r="A62" s="33">
        <v>4</v>
      </c>
      <c r="B62" s="40" t="s">
        <v>111</v>
      </c>
      <c r="C62" s="67"/>
      <c r="D62" s="67"/>
      <c r="E62" s="67"/>
      <c r="F62" s="67"/>
      <c r="G62" s="67"/>
      <c r="H62" s="67"/>
      <c r="I62" s="67"/>
      <c r="J62" s="67"/>
      <c r="K62" s="67"/>
    </row>
    <row r="63" spans="1:11" ht="30">
      <c r="A63" s="27"/>
      <c r="B63" s="28" t="s">
        <v>165</v>
      </c>
      <c r="C63" s="26"/>
      <c r="D63" s="26">
        <v>132.4</v>
      </c>
      <c r="E63" s="26">
        <f t="shared" ref="E63" si="14">C63+D63</f>
        <v>132.4</v>
      </c>
      <c r="F63" s="26"/>
      <c r="G63" s="26">
        <v>74.3</v>
      </c>
      <c r="H63" s="26">
        <f t="shared" ref="H63" si="15">F63+G63</f>
        <v>74.3</v>
      </c>
      <c r="I63" s="26"/>
      <c r="J63" s="26">
        <f t="shared" ref="J63" si="16">G63-D63</f>
        <v>-58.100000000000009</v>
      </c>
      <c r="K63" s="26">
        <f t="shared" ref="K63" si="17">I63+J63</f>
        <v>-58.100000000000009</v>
      </c>
    </row>
    <row r="64" spans="1:11" ht="32.25" customHeight="1">
      <c r="A64" s="27"/>
      <c r="B64" s="27" t="s">
        <v>128</v>
      </c>
      <c r="C64" s="26"/>
      <c r="D64" s="26">
        <v>82.9</v>
      </c>
      <c r="E64" s="26">
        <f>C64+D64</f>
        <v>82.9</v>
      </c>
      <c r="F64" s="26"/>
      <c r="G64" s="26">
        <v>5.4</v>
      </c>
      <c r="H64" s="26">
        <f>F64+G64</f>
        <v>5.4</v>
      </c>
      <c r="I64" s="26">
        <f>F64-C64</f>
        <v>0</v>
      </c>
      <c r="J64" s="26">
        <f>G64-D64</f>
        <v>-77.5</v>
      </c>
      <c r="K64" s="26">
        <f>I64+J64</f>
        <v>-77.5</v>
      </c>
    </row>
    <row r="65" spans="1:11" ht="32.25" customHeight="1">
      <c r="A65" s="66" t="s">
        <v>134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</row>
    <row r="66" spans="1:11" ht="33" customHeight="1">
      <c r="A66" s="68" t="s">
        <v>93</v>
      </c>
      <c r="B66" s="69"/>
      <c r="C66" s="69"/>
      <c r="D66" s="69"/>
      <c r="E66" s="69"/>
      <c r="F66" s="69"/>
      <c r="G66" s="69"/>
      <c r="H66" s="69"/>
      <c r="I66" s="69"/>
      <c r="J66" s="69"/>
      <c r="K66" s="69"/>
    </row>
    <row r="67" spans="1:11" ht="16.899999999999999" customHeight="1">
      <c r="A67" s="70" t="s">
        <v>129</v>
      </c>
      <c r="B67" s="70"/>
      <c r="C67" s="70"/>
      <c r="D67" s="70"/>
      <c r="E67" s="70"/>
      <c r="F67" s="70"/>
      <c r="G67" s="70"/>
      <c r="H67" s="70"/>
      <c r="I67" s="70"/>
      <c r="J67" s="70"/>
      <c r="K67" s="70"/>
    </row>
    <row r="68" spans="1:11" ht="13.15" customHeight="1">
      <c r="A68" s="71" t="s">
        <v>94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>
      <c r="A69" s="70" t="s">
        <v>95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</row>
    <row r="70" spans="1:11" ht="17.45" customHeight="1">
      <c r="A70" s="72" t="s">
        <v>36</v>
      </c>
      <c r="B70" s="72"/>
      <c r="C70" s="72"/>
      <c r="D70" s="72"/>
      <c r="E70" s="72"/>
      <c r="F70" s="72"/>
      <c r="G70" s="72"/>
      <c r="H70" s="72"/>
      <c r="I70" s="72"/>
      <c r="J70" s="72"/>
      <c r="K70" s="72"/>
    </row>
    <row r="71" spans="1:11" ht="27.75" customHeight="1">
      <c r="A71" s="73" t="s">
        <v>7</v>
      </c>
      <c r="B71" s="73" t="s">
        <v>8</v>
      </c>
      <c r="C71" s="56" t="s">
        <v>37</v>
      </c>
      <c r="D71" s="56"/>
      <c r="E71" s="56"/>
      <c r="F71" s="56" t="s">
        <v>38</v>
      </c>
      <c r="G71" s="56"/>
      <c r="H71" s="56"/>
      <c r="I71" s="74" t="s">
        <v>96</v>
      </c>
      <c r="J71" s="56"/>
      <c r="K71" s="56"/>
    </row>
    <row r="72" spans="1:11" s="7" customFormat="1" ht="24.75" customHeight="1">
      <c r="A72" s="73"/>
      <c r="B72" s="73"/>
      <c r="C72" s="32" t="s">
        <v>70</v>
      </c>
      <c r="D72" s="32" t="s">
        <v>71</v>
      </c>
      <c r="E72" s="32" t="s">
        <v>72</v>
      </c>
      <c r="F72" s="32" t="s">
        <v>70</v>
      </c>
      <c r="G72" s="32" t="s">
        <v>71</v>
      </c>
      <c r="H72" s="32" t="s">
        <v>72</v>
      </c>
      <c r="I72" s="32" t="s">
        <v>70</v>
      </c>
      <c r="J72" s="32" t="s">
        <v>71</v>
      </c>
      <c r="K72" s="32" t="s">
        <v>72</v>
      </c>
    </row>
    <row r="73" spans="1:11" ht="15">
      <c r="A73" s="27"/>
      <c r="B73" s="27" t="s">
        <v>39</v>
      </c>
      <c r="C73" s="25"/>
      <c r="D73" s="25">
        <v>423.89800000000002</v>
      </c>
      <c r="E73" s="25">
        <f>C73+D73</f>
        <v>423.89800000000002</v>
      </c>
      <c r="F73" s="25"/>
      <c r="G73" s="25">
        <f>G16</f>
        <v>315.10343999999998</v>
      </c>
      <c r="H73" s="25">
        <f>F73+G73</f>
        <v>315.10343999999998</v>
      </c>
      <c r="I73" s="25"/>
      <c r="J73" s="25">
        <f>G73/D73*100-100</f>
        <v>-25.665268531580722</v>
      </c>
      <c r="K73" s="25">
        <f>H73/E73*100-100</f>
        <v>-25.665268531580722</v>
      </c>
    </row>
    <row r="74" spans="1:11" ht="28.9" customHeight="1">
      <c r="A74" s="65" t="s">
        <v>97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 ht="19.899999999999999" customHeight="1">
      <c r="A75" s="54" t="s">
        <v>130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</row>
    <row r="76" spans="1:11" ht="15">
      <c r="A76" s="27"/>
      <c r="B76" s="27" t="s">
        <v>12</v>
      </c>
      <c r="C76" s="27"/>
      <c r="D76" s="27"/>
      <c r="E76" s="27"/>
      <c r="F76" s="41"/>
      <c r="G76" s="41"/>
      <c r="H76" s="41"/>
      <c r="I76" s="41"/>
      <c r="J76" s="41"/>
      <c r="K76" s="41"/>
    </row>
    <row r="77" spans="1:11" ht="15.75">
      <c r="A77" s="26">
        <v>1</v>
      </c>
      <c r="B77" s="28" t="s">
        <v>120</v>
      </c>
      <c r="C77" s="42"/>
      <c r="D77" s="35">
        <v>416.96800000000002</v>
      </c>
      <c r="E77" s="35">
        <f t="shared" ref="E77:E78" si="18">C77+D77</f>
        <v>416.96800000000002</v>
      </c>
      <c r="F77" s="35"/>
      <c r="G77" s="35">
        <f>G20</f>
        <v>22.504000000000001</v>
      </c>
      <c r="H77" s="35">
        <f t="shared" ref="H77:H78" si="19">F77+G77</f>
        <v>22.504000000000001</v>
      </c>
      <c r="I77" s="35"/>
      <c r="J77" s="35">
        <f>G77/D77*100-100</f>
        <v>-94.602943151512832</v>
      </c>
      <c r="K77" s="35">
        <f t="shared" ref="K77:K78" si="20">H77/E77*100-100</f>
        <v>-94.602943151512832</v>
      </c>
    </row>
    <row r="78" spans="1:11" ht="30" customHeight="1">
      <c r="A78" s="26">
        <v>2</v>
      </c>
      <c r="B78" s="28" t="s">
        <v>119</v>
      </c>
      <c r="C78" s="42"/>
      <c r="D78" s="35">
        <v>6.93</v>
      </c>
      <c r="E78" s="35">
        <f t="shared" si="18"/>
        <v>6.93</v>
      </c>
      <c r="F78" s="35"/>
      <c r="G78" s="35"/>
      <c r="H78" s="35">
        <f t="shared" si="19"/>
        <v>0</v>
      </c>
      <c r="I78" s="35"/>
      <c r="J78" s="35">
        <f>G78/D78*100-100</f>
        <v>-100</v>
      </c>
      <c r="K78" s="35">
        <f t="shared" si="20"/>
        <v>-100</v>
      </c>
    </row>
    <row r="79" spans="1:11" ht="30" customHeight="1">
      <c r="A79" s="26">
        <v>3</v>
      </c>
      <c r="B79" s="28" t="s">
        <v>141</v>
      </c>
      <c r="C79" s="42"/>
      <c r="D79" s="35"/>
      <c r="E79" s="35">
        <f t="shared" ref="E79" si="21">C79+D79</f>
        <v>0</v>
      </c>
      <c r="F79" s="35"/>
      <c r="G79" s="35">
        <f>G19</f>
        <v>292.59800000000001</v>
      </c>
      <c r="H79" s="35">
        <f t="shared" ref="H79" si="22">F79+G79</f>
        <v>292.59800000000001</v>
      </c>
      <c r="I79" s="35"/>
      <c r="J79" s="35">
        <v>100</v>
      </c>
      <c r="K79" s="35">
        <v>100</v>
      </c>
    </row>
    <row r="80" spans="1:11" ht="18" customHeight="1">
      <c r="A80" s="55" t="s">
        <v>99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</row>
    <row r="81" spans="1:11" s="8" customFormat="1" ht="21" customHeight="1">
      <c r="A81" s="54" t="s">
        <v>166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</row>
    <row r="82" spans="1:11" ht="14.25">
      <c r="A82" s="33" t="s">
        <v>87</v>
      </c>
      <c r="B82" s="33" t="s">
        <v>88</v>
      </c>
      <c r="C82" s="26"/>
      <c r="D82" s="26"/>
      <c r="E82" s="26"/>
      <c r="F82" s="26"/>
      <c r="G82" s="26"/>
      <c r="H82" s="26"/>
      <c r="I82" s="29"/>
      <c r="J82" s="29"/>
      <c r="K82" s="29"/>
    </row>
    <row r="83" spans="1:11" ht="25.5">
      <c r="A83" s="34" t="s">
        <v>142</v>
      </c>
      <c r="B83" s="27" t="s">
        <v>121</v>
      </c>
      <c r="C83" s="26"/>
      <c r="D83" s="43">
        <f>D78</f>
        <v>6.93</v>
      </c>
      <c r="E83" s="26">
        <f t="shared" ref="E83:E84" si="23">C83+D83</f>
        <v>6.93</v>
      </c>
      <c r="F83" s="26"/>
      <c r="G83" s="35"/>
      <c r="H83" s="26">
        <f t="shared" ref="H83:H87" si="24">F83+G83</f>
        <v>0</v>
      </c>
      <c r="I83" s="29"/>
      <c r="J83" s="25">
        <f>G83/D83*100-100</f>
        <v>-100</v>
      </c>
      <c r="K83" s="25">
        <f>H83/E83*100-100</f>
        <v>-100</v>
      </c>
    </row>
    <row r="84" spans="1:11" s="8" customFormat="1">
      <c r="A84" s="34" t="s">
        <v>145</v>
      </c>
      <c r="B84" s="27" t="s">
        <v>124</v>
      </c>
      <c r="C84" s="26"/>
      <c r="D84" s="43">
        <f>D77</f>
        <v>416.96800000000002</v>
      </c>
      <c r="E84" s="26">
        <f t="shared" si="23"/>
        <v>416.96800000000002</v>
      </c>
      <c r="F84" s="26"/>
      <c r="G84" s="35">
        <v>22.504999999999999</v>
      </c>
      <c r="H84" s="26">
        <f t="shared" si="24"/>
        <v>22.504999999999999</v>
      </c>
      <c r="I84" s="29"/>
      <c r="J84" s="25">
        <f t="shared" ref="J84:J104" si="25">G84/D84*100-100</f>
        <v>-94.602703324955399</v>
      </c>
      <c r="K84" s="25">
        <f t="shared" ref="K84:K104" si="26">H84/E84*100-100</f>
        <v>-94.602703324955399</v>
      </c>
    </row>
    <row r="85" spans="1:11" s="8" customFormat="1">
      <c r="A85" s="34" t="s">
        <v>143</v>
      </c>
      <c r="B85" s="27" t="str">
        <f>B46</f>
        <v>обсяг видатків на придбання саджанців</v>
      </c>
      <c r="C85" s="26"/>
      <c r="D85" s="26"/>
      <c r="E85" s="26"/>
      <c r="F85" s="26"/>
      <c r="G85" s="35">
        <f>G46</f>
        <v>198.78</v>
      </c>
      <c r="H85" s="26">
        <f t="shared" si="24"/>
        <v>198.78</v>
      </c>
      <c r="I85" s="29"/>
      <c r="J85" s="25">
        <v>100</v>
      </c>
      <c r="K85" s="25">
        <f>J85</f>
        <v>100</v>
      </c>
    </row>
    <row r="86" spans="1:11" s="8" customFormat="1" ht="31.5" customHeight="1">
      <c r="A86" s="34" t="s">
        <v>144</v>
      </c>
      <c r="B86" s="27" t="str">
        <f t="shared" ref="B86:B87" si="27">B47</f>
        <v>обсяг видатків на придбання хімічного засобу для бородьби з амброзією</v>
      </c>
      <c r="C86" s="26"/>
      <c r="D86" s="26"/>
      <c r="E86" s="26"/>
      <c r="F86" s="26"/>
      <c r="G86" s="35">
        <f t="shared" ref="G86:G87" si="28">G47</f>
        <v>92.16</v>
      </c>
      <c r="H86" s="26">
        <f t="shared" si="24"/>
        <v>92.16</v>
      </c>
      <c r="I86" s="29"/>
      <c r="J86" s="25">
        <v>100</v>
      </c>
      <c r="K86" s="25">
        <f t="shared" ref="K86:K87" si="29">J86</f>
        <v>100</v>
      </c>
    </row>
    <row r="87" spans="1:11" s="8" customFormat="1" ht="14.25" customHeight="1">
      <c r="A87" s="34" t="s">
        <v>167</v>
      </c>
      <c r="B87" s="27" t="str">
        <f t="shared" si="27"/>
        <v>обсяг видатків на придбання</v>
      </c>
      <c r="C87" s="26"/>
      <c r="D87" s="26"/>
      <c r="E87" s="26"/>
      <c r="F87" s="26"/>
      <c r="G87" s="35">
        <f t="shared" si="28"/>
        <v>1.65</v>
      </c>
      <c r="H87" s="26">
        <f t="shared" si="24"/>
        <v>1.65</v>
      </c>
      <c r="I87" s="29"/>
      <c r="J87" s="25">
        <v>100</v>
      </c>
      <c r="K87" s="25">
        <f t="shared" si="29"/>
        <v>100</v>
      </c>
    </row>
    <row r="88" spans="1:11" ht="14.25">
      <c r="A88" s="33" t="s">
        <v>89</v>
      </c>
      <c r="B88" s="33" t="s">
        <v>90</v>
      </c>
      <c r="C88" s="44"/>
      <c r="D88" s="44"/>
      <c r="E88" s="44"/>
      <c r="F88" s="44"/>
      <c r="G88" s="44"/>
      <c r="H88" s="44"/>
      <c r="I88" s="29"/>
      <c r="J88" s="25"/>
      <c r="K88" s="25"/>
    </row>
    <row r="89" spans="1:11" ht="25.5">
      <c r="A89" s="34" t="s">
        <v>149</v>
      </c>
      <c r="B89" s="27" t="s">
        <v>122</v>
      </c>
      <c r="C89" s="26"/>
      <c r="D89" s="26">
        <v>170</v>
      </c>
      <c r="E89" s="26">
        <f t="shared" ref="E89:E90" si="30">C89+D89</f>
        <v>170</v>
      </c>
      <c r="F89" s="26"/>
      <c r="G89" s="26"/>
      <c r="H89" s="26">
        <f t="shared" ref="H89:H93" si="31">F89+G89</f>
        <v>0</v>
      </c>
      <c r="I89" s="29"/>
      <c r="J89" s="25">
        <f t="shared" si="25"/>
        <v>-100</v>
      </c>
      <c r="K89" s="25">
        <f t="shared" si="26"/>
        <v>-100</v>
      </c>
    </row>
    <row r="90" spans="1:11" s="8" customFormat="1">
      <c r="A90" s="34" t="s">
        <v>150</v>
      </c>
      <c r="B90" s="27" t="s">
        <v>125</v>
      </c>
      <c r="C90" s="26"/>
      <c r="D90" s="26">
        <v>1275</v>
      </c>
      <c r="E90" s="26">
        <f t="shared" si="30"/>
        <v>1275</v>
      </c>
      <c r="F90" s="26"/>
      <c r="G90" s="26">
        <f>G51</f>
        <v>60.82</v>
      </c>
      <c r="H90" s="26">
        <f t="shared" si="31"/>
        <v>60.82</v>
      </c>
      <c r="I90" s="29"/>
      <c r="J90" s="25">
        <f>G90/D90*100-100</f>
        <v>-95.229803921568632</v>
      </c>
      <c r="K90" s="25">
        <f t="shared" si="26"/>
        <v>-95.229803921568632</v>
      </c>
    </row>
    <row r="91" spans="1:11" s="8" customFormat="1">
      <c r="A91" s="34" t="s">
        <v>151</v>
      </c>
      <c r="B91" s="34" t="str">
        <f>B52</f>
        <v>кількість саджанців</v>
      </c>
      <c r="C91" s="26"/>
      <c r="D91" s="26"/>
      <c r="E91" s="26"/>
      <c r="F91" s="26"/>
      <c r="G91" s="26">
        <f t="shared" ref="G91:G93" si="32">G52</f>
        <v>390</v>
      </c>
      <c r="H91" s="26">
        <f t="shared" si="31"/>
        <v>390</v>
      </c>
      <c r="I91" s="29"/>
      <c r="J91" s="25">
        <v>100</v>
      </c>
      <c r="K91" s="25">
        <f>J91</f>
        <v>100</v>
      </c>
    </row>
    <row r="92" spans="1:11" s="8" customFormat="1" ht="18" customHeight="1">
      <c r="A92" s="34" t="s">
        <v>152</v>
      </c>
      <c r="B92" s="34" t="str">
        <f t="shared" ref="B92:B93" si="33">B53</f>
        <v>кількість засобу</v>
      </c>
      <c r="C92" s="26"/>
      <c r="D92" s="26"/>
      <c r="E92" s="26"/>
      <c r="F92" s="26"/>
      <c r="G92" s="26">
        <f t="shared" si="32"/>
        <v>4</v>
      </c>
      <c r="H92" s="26">
        <f t="shared" si="31"/>
        <v>4</v>
      </c>
      <c r="I92" s="29"/>
      <c r="J92" s="25">
        <v>100</v>
      </c>
      <c r="K92" s="25">
        <f t="shared" ref="K92:K93" si="34">J92</f>
        <v>100</v>
      </c>
    </row>
    <row r="93" spans="1:11" s="8" customFormat="1">
      <c r="A93" s="34" t="s">
        <v>168</v>
      </c>
      <c r="B93" s="34" t="str">
        <f t="shared" si="33"/>
        <v xml:space="preserve">кількість </v>
      </c>
      <c r="C93" s="26"/>
      <c r="D93" s="26"/>
      <c r="E93" s="26"/>
      <c r="F93" s="26"/>
      <c r="G93" s="26">
        <f t="shared" si="32"/>
        <v>1</v>
      </c>
      <c r="H93" s="26">
        <f t="shared" si="31"/>
        <v>1</v>
      </c>
      <c r="I93" s="29"/>
      <c r="J93" s="25">
        <v>100</v>
      </c>
      <c r="K93" s="25">
        <f t="shared" si="34"/>
        <v>100</v>
      </c>
    </row>
    <row r="94" spans="1:11" ht="14.25">
      <c r="A94" s="33" t="s">
        <v>91</v>
      </c>
      <c r="B94" s="33" t="s">
        <v>92</v>
      </c>
      <c r="C94" s="44"/>
      <c r="D94" s="44"/>
      <c r="E94" s="44"/>
      <c r="F94" s="44"/>
      <c r="G94" s="44"/>
      <c r="H94" s="44"/>
      <c r="I94" s="29"/>
      <c r="J94" s="25"/>
      <c r="K94" s="25"/>
    </row>
    <row r="95" spans="1:11" ht="25.5">
      <c r="A95" s="34" t="s">
        <v>157</v>
      </c>
      <c r="B95" s="27" t="s">
        <v>123</v>
      </c>
      <c r="C95" s="26"/>
      <c r="D95" s="26">
        <v>40.76</v>
      </c>
      <c r="E95" s="26">
        <f t="shared" ref="E95:E96" si="35">C95+D95</f>
        <v>40.76</v>
      </c>
      <c r="F95" s="26"/>
      <c r="G95" s="26"/>
      <c r="H95" s="26">
        <f t="shared" ref="H95:H99" si="36">F95+G95</f>
        <v>0</v>
      </c>
      <c r="I95" s="29"/>
      <c r="J95" s="25">
        <f t="shared" si="25"/>
        <v>-100</v>
      </c>
      <c r="K95" s="25">
        <f t="shared" si="26"/>
        <v>-100</v>
      </c>
    </row>
    <row r="96" spans="1:11" s="8" customFormat="1" ht="25.5">
      <c r="A96" s="34" t="s">
        <v>158</v>
      </c>
      <c r="B96" s="27" t="s">
        <v>126</v>
      </c>
      <c r="C96" s="26"/>
      <c r="D96" s="26">
        <v>0.32700000000000001</v>
      </c>
      <c r="E96" s="26">
        <f t="shared" si="35"/>
        <v>0.32700000000000001</v>
      </c>
      <c r="F96" s="26"/>
      <c r="G96" s="26">
        <v>0.37</v>
      </c>
      <c r="H96" s="26">
        <f t="shared" si="36"/>
        <v>0.37</v>
      </c>
      <c r="I96" s="29"/>
      <c r="J96" s="25">
        <f t="shared" si="25"/>
        <v>13.149847094801231</v>
      </c>
      <c r="K96" s="25">
        <f t="shared" si="26"/>
        <v>13.149847094801231</v>
      </c>
    </row>
    <row r="97" spans="1:11" s="8" customFormat="1">
      <c r="A97" s="34" t="s">
        <v>159</v>
      </c>
      <c r="B97" s="34" t="str">
        <f>B58</f>
        <v>середня  вартість одного саджанця</v>
      </c>
      <c r="C97" s="26"/>
      <c r="D97" s="26"/>
      <c r="E97" s="26"/>
      <c r="F97" s="26"/>
      <c r="G97" s="39">
        <f>G58</f>
        <v>0.51</v>
      </c>
      <c r="H97" s="26">
        <f t="shared" si="36"/>
        <v>0.51</v>
      </c>
      <c r="I97" s="29"/>
      <c r="J97" s="25">
        <v>100</v>
      </c>
      <c r="K97" s="25">
        <f>J97</f>
        <v>100</v>
      </c>
    </row>
    <row r="98" spans="1:11" s="8" customFormat="1">
      <c r="A98" s="34" t="s">
        <v>160</v>
      </c>
      <c r="B98" s="34" t="str">
        <f t="shared" ref="B98:B99" si="37">B59</f>
        <v>середня  вартість одного засобу</v>
      </c>
      <c r="C98" s="26"/>
      <c r="D98" s="26"/>
      <c r="E98" s="26"/>
      <c r="F98" s="26"/>
      <c r="G98" s="39">
        <f t="shared" ref="G98:G99" si="38">G59</f>
        <v>23.04</v>
      </c>
      <c r="H98" s="26">
        <f t="shared" si="36"/>
        <v>23.04</v>
      </c>
      <c r="I98" s="29"/>
      <c r="J98" s="25">
        <v>100</v>
      </c>
      <c r="K98" s="25">
        <f t="shared" ref="K98:K99" si="39">J98</f>
        <v>100</v>
      </c>
    </row>
    <row r="99" spans="1:11" s="8" customFormat="1">
      <c r="A99" s="34" t="s">
        <v>169</v>
      </c>
      <c r="B99" s="34" t="str">
        <f t="shared" si="37"/>
        <v xml:space="preserve">середня  вартість </v>
      </c>
      <c r="C99" s="26"/>
      <c r="D99" s="26"/>
      <c r="E99" s="26"/>
      <c r="F99" s="26"/>
      <c r="G99" s="39">
        <f t="shared" si="38"/>
        <v>1.65</v>
      </c>
      <c r="H99" s="26">
        <f t="shared" si="36"/>
        <v>1.65</v>
      </c>
      <c r="I99" s="29"/>
      <c r="J99" s="25">
        <v>100</v>
      </c>
      <c r="K99" s="25">
        <f t="shared" si="39"/>
        <v>100</v>
      </c>
    </row>
    <row r="100" spans="1:11" ht="14.25">
      <c r="A100" s="33">
        <v>4</v>
      </c>
      <c r="B100" s="40" t="s">
        <v>111</v>
      </c>
      <c r="C100" s="44"/>
      <c r="D100" s="44"/>
      <c r="E100" s="44"/>
      <c r="F100" s="44"/>
      <c r="G100" s="44"/>
      <c r="H100" s="44"/>
      <c r="I100" s="29"/>
      <c r="J100" s="25"/>
      <c r="K100" s="25"/>
    </row>
    <row r="101" spans="1:11" ht="46.9" customHeight="1">
      <c r="A101" s="9"/>
      <c r="B101" s="12" t="s">
        <v>127</v>
      </c>
      <c r="C101" s="10"/>
      <c r="D101" s="26">
        <v>1.9</v>
      </c>
      <c r="E101" s="26">
        <f t="shared" ref="E101" si="40">C101+D101</f>
        <v>1.9</v>
      </c>
      <c r="F101" s="26"/>
      <c r="G101" s="26">
        <v>0</v>
      </c>
      <c r="H101" s="26">
        <f t="shared" ref="H101" si="41">F101+G101</f>
        <v>0</v>
      </c>
      <c r="I101" s="16"/>
      <c r="J101" s="25">
        <f t="shared" si="25"/>
        <v>-100</v>
      </c>
      <c r="K101" s="15">
        <f t="shared" si="26"/>
        <v>-100</v>
      </c>
    </row>
    <row r="102" spans="1:11" ht="46.9" customHeight="1">
      <c r="A102" s="24"/>
      <c r="B102" s="23" t="s">
        <v>174</v>
      </c>
      <c r="C102" s="22"/>
      <c r="D102" s="26"/>
      <c r="E102" s="26"/>
      <c r="F102" s="26"/>
      <c r="G102" s="26">
        <v>74.3</v>
      </c>
      <c r="H102" s="26">
        <f>G102</f>
        <v>74.3</v>
      </c>
      <c r="I102" s="16"/>
      <c r="J102" s="25">
        <v>100</v>
      </c>
      <c r="K102" s="15">
        <v>100</v>
      </c>
    </row>
    <row r="103" spans="1:11" ht="46.9" customHeight="1">
      <c r="A103" s="27"/>
      <c r="B103" s="28" t="s">
        <v>175</v>
      </c>
      <c r="C103" s="26"/>
      <c r="D103" s="26">
        <v>0</v>
      </c>
      <c r="E103" s="26">
        <f>D103</f>
        <v>0</v>
      </c>
      <c r="F103" s="26"/>
      <c r="G103" s="26">
        <v>100</v>
      </c>
      <c r="H103" s="26">
        <v>100</v>
      </c>
      <c r="I103" s="29"/>
      <c r="J103" s="25">
        <v>100</v>
      </c>
      <c r="K103" s="15">
        <v>100</v>
      </c>
    </row>
    <row r="104" spans="1:11" ht="31.5" customHeight="1">
      <c r="A104" s="9"/>
      <c r="B104" s="9" t="s">
        <v>128</v>
      </c>
      <c r="C104" s="10"/>
      <c r="D104" s="26">
        <v>379</v>
      </c>
      <c r="E104" s="26">
        <f t="shared" ref="E104" si="42">C104+D104</f>
        <v>379</v>
      </c>
      <c r="F104" s="26"/>
      <c r="G104" s="26">
        <v>5.4</v>
      </c>
      <c r="H104" s="26">
        <f t="shared" ref="H104" si="43">F104+G104</f>
        <v>5.4</v>
      </c>
      <c r="I104" s="16"/>
      <c r="J104" s="15">
        <f>G104/D104*100-100</f>
        <v>-98.575197889182064</v>
      </c>
      <c r="K104" s="15">
        <f t="shared" si="26"/>
        <v>-98.575197889182064</v>
      </c>
    </row>
    <row r="105" spans="1:11" ht="18" customHeight="1">
      <c r="A105" s="57" t="s">
        <v>98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</row>
    <row r="106" spans="1:11" ht="20.25" customHeight="1">
      <c r="A106" s="58" t="s">
        <v>131</v>
      </c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ht="13.15" customHeight="1">
      <c r="A107" s="59" t="s">
        <v>100</v>
      </c>
      <c r="B107" s="59"/>
      <c r="C107" s="59"/>
      <c r="D107" s="59"/>
      <c r="E107" s="59"/>
      <c r="F107" s="59"/>
      <c r="G107" s="59"/>
      <c r="H107" s="59"/>
      <c r="I107" s="59"/>
      <c r="J107" s="59"/>
      <c r="K107" s="59"/>
    </row>
    <row r="108" spans="1:11">
      <c r="A108" s="60" t="s">
        <v>101</v>
      </c>
      <c r="B108" s="60"/>
      <c r="C108" s="60"/>
      <c r="D108" s="60"/>
      <c r="E108" s="60"/>
      <c r="F108" s="60"/>
      <c r="G108" s="60"/>
      <c r="H108" s="60"/>
      <c r="I108" s="60"/>
      <c r="J108" s="60"/>
      <c r="K108" s="60"/>
    </row>
    <row r="109" spans="1:11" ht="15" customHeight="1"/>
    <row r="110" spans="1:11">
      <c r="A110" s="61" t="s">
        <v>110</v>
      </c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2" spans="1:11" ht="72">
      <c r="A112" s="9" t="s">
        <v>40</v>
      </c>
      <c r="B112" s="9" t="s">
        <v>8</v>
      </c>
      <c r="C112" s="5" t="s">
        <v>102</v>
      </c>
      <c r="D112" s="5" t="s">
        <v>103</v>
      </c>
      <c r="E112" s="5" t="s">
        <v>104</v>
      </c>
      <c r="F112" s="5" t="s">
        <v>84</v>
      </c>
      <c r="G112" s="5" t="s">
        <v>105</v>
      </c>
      <c r="H112" s="5" t="s">
        <v>106</v>
      </c>
    </row>
    <row r="113" spans="1:8" ht="15">
      <c r="A113" s="9" t="s">
        <v>5</v>
      </c>
      <c r="B113" s="9" t="s">
        <v>18</v>
      </c>
      <c r="C113" s="9" t="s">
        <v>27</v>
      </c>
      <c r="D113" s="9" t="s">
        <v>35</v>
      </c>
      <c r="E113" s="9" t="s">
        <v>34</v>
      </c>
      <c r="F113" s="9" t="s">
        <v>41</v>
      </c>
      <c r="G113" s="9" t="s">
        <v>33</v>
      </c>
      <c r="H113" s="9" t="s">
        <v>42</v>
      </c>
    </row>
    <row r="114" spans="1:8" ht="15">
      <c r="A114" s="9" t="s">
        <v>43</v>
      </c>
      <c r="B114" s="9" t="s">
        <v>44</v>
      </c>
      <c r="C114" s="9" t="s">
        <v>11</v>
      </c>
      <c r="D114" s="9"/>
      <c r="E114" s="9"/>
      <c r="F114" s="9">
        <f>E114-D114</f>
        <v>0</v>
      </c>
      <c r="G114" s="9" t="s">
        <v>11</v>
      </c>
      <c r="H114" s="9" t="s">
        <v>11</v>
      </c>
    </row>
    <row r="115" spans="1:8" ht="15">
      <c r="A115" s="9"/>
      <c r="B115" s="9" t="s">
        <v>45</v>
      </c>
      <c r="C115" s="9" t="s">
        <v>11</v>
      </c>
      <c r="D115" s="9"/>
      <c r="E115" s="9"/>
      <c r="F115" s="9">
        <f t="shared" ref="F115:F116" si="44">E115-D115</f>
        <v>0</v>
      </c>
      <c r="G115" s="9" t="s">
        <v>11</v>
      </c>
      <c r="H115" s="9" t="s">
        <v>11</v>
      </c>
    </row>
    <row r="116" spans="1:8" ht="30">
      <c r="A116" s="9"/>
      <c r="B116" s="9" t="s">
        <v>46</v>
      </c>
      <c r="C116" s="9" t="s">
        <v>11</v>
      </c>
      <c r="D116" s="9"/>
      <c r="E116" s="9"/>
      <c r="F116" s="9">
        <f t="shared" si="44"/>
        <v>0</v>
      </c>
      <c r="G116" s="9" t="s">
        <v>11</v>
      </c>
      <c r="H116" s="9" t="s">
        <v>11</v>
      </c>
    </row>
    <row r="117" spans="1:8" ht="15">
      <c r="A117" s="9"/>
      <c r="B117" s="9" t="s">
        <v>47</v>
      </c>
      <c r="C117" s="9" t="s">
        <v>11</v>
      </c>
      <c r="D117" s="9"/>
      <c r="E117" s="9"/>
      <c r="F117" s="9"/>
      <c r="G117" s="9" t="s">
        <v>11</v>
      </c>
      <c r="H117" s="9" t="s">
        <v>11</v>
      </c>
    </row>
    <row r="118" spans="1:8" ht="15">
      <c r="A118" s="9"/>
      <c r="B118" s="9" t="s">
        <v>48</v>
      </c>
      <c r="C118" s="9" t="s">
        <v>11</v>
      </c>
      <c r="D118" s="9"/>
      <c r="E118" s="9"/>
      <c r="F118" s="9"/>
      <c r="G118" s="9" t="s">
        <v>11</v>
      </c>
      <c r="H118" s="9" t="s">
        <v>11</v>
      </c>
    </row>
    <row r="119" spans="1:8">
      <c r="A119" s="63" t="s">
        <v>114</v>
      </c>
      <c r="B119" s="64"/>
      <c r="C119" s="64"/>
      <c r="D119" s="64"/>
      <c r="E119" s="64"/>
      <c r="F119" s="64"/>
      <c r="G119" s="64"/>
      <c r="H119" s="64"/>
    </row>
    <row r="120" spans="1:8" ht="15">
      <c r="A120" s="9" t="s">
        <v>18</v>
      </c>
      <c r="B120" s="9" t="s">
        <v>49</v>
      </c>
      <c r="C120" s="9" t="s">
        <v>11</v>
      </c>
      <c r="D120" s="9"/>
      <c r="E120" s="9"/>
      <c r="F120" s="9">
        <f t="shared" ref="F120" si="45">E120-D120</f>
        <v>0</v>
      </c>
      <c r="G120" s="9" t="s">
        <v>11</v>
      </c>
      <c r="H120" s="9" t="s">
        <v>11</v>
      </c>
    </row>
    <row r="121" spans="1:8">
      <c r="A121" s="63" t="s">
        <v>135</v>
      </c>
      <c r="B121" s="64"/>
      <c r="C121" s="64"/>
      <c r="D121" s="64"/>
      <c r="E121" s="64"/>
      <c r="F121" s="64"/>
      <c r="G121" s="64"/>
      <c r="H121" s="64"/>
    </row>
    <row r="122" spans="1:8">
      <c r="A122" s="64" t="s">
        <v>50</v>
      </c>
      <c r="B122" s="64"/>
      <c r="C122" s="64"/>
      <c r="D122" s="64"/>
      <c r="E122" s="64"/>
      <c r="F122" s="64"/>
      <c r="G122" s="64"/>
      <c r="H122" s="64"/>
    </row>
    <row r="123" spans="1:8" ht="15">
      <c r="A123" s="9" t="s">
        <v>20</v>
      </c>
      <c r="B123" s="9" t="s">
        <v>51</v>
      </c>
      <c r="C123" s="9"/>
      <c r="D123" s="9"/>
      <c r="E123" s="9"/>
      <c r="F123" s="9"/>
      <c r="G123" s="9"/>
      <c r="H123" s="9"/>
    </row>
    <row r="124" spans="1:8" ht="15">
      <c r="A124" s="9"/>
      <c r="B124" s="9" t="s">
        <v>52</v>
      </c>
      <c r="C124" s="9"/>
      <c r="D124" s="9"/>
      <c r="E124" s="9"/>
      <c r="F124" s="9">
        <f t="shared" ref="F124" si="46">E124-D124</f>
        <v>0</v>
      </c>
      <c r="G124" s="9"/>
      <c r="H124" s="9"/>
    </row>
    <row r="125" spans="1:8" ht="13.5" thickBot="1">
      <c r="A125" s="51" t="s">
        <v>53</v>
      </c>
      <c r="B125" s="52"/>
      <c r="C125" s="52"/>
      <c r="D125" s="52"/>
      <c r="E125" s="52"/>
      <c r="F125" s="52"/>
      <c r="G125" s="52"/>
      <c r="H125" s="53"/>
    </row>
    <row r="126" spans="1:8" ht="15">
      <c r="A126" s="9"/>
      <c r="B126" s="12" t="s">
        <v>113</v>
      </c>
      <c r="C126" s="9"/>
      <c r="D126" s="9"/>
      <c r="E126" s="9"/>
      <c r="F126" s="9">
        <f t="shared" ref="F126" si="47">E126-D126</f>
        <v>0</v>
      </c>
      <c r="G126" s="9"/>
      <c r="H126" s="9"/>
    </row>
    <row r="127" spans="1:8" ht="15">
      <c r="A127" s="9"/>
      <c r="B127" s="9" t="s">
        <v>54</v>
      </c>
      <c r="C127" s="9"/>
      <c r="D127" s="9"/>
      <c r="E127" s="9"/>
      <c r="F127" s="9"/>
      <c r="G127" s="9"/>
      <c r="H127" s="9"/>
    </row>
    <row r="128" spans="1:8" ht="30" customHeight="1">
      <c r="A128" s="9" t="s">
        <v>21</v>
      </c>
      <c r="B128" s="9" t="s">
        <v>55</v>
      </c>
      <c r="C128" s="9" t="s">
        <v>11</v>
      </c>
      <c r="D128" s="9"/>
      <c r="E128" s="9"/>
      <c r="F128" s="9"/>
      <c r="G128" s="9" t="s">
        <v>11</v>
      </c>
      <c r="H128" s="9" t="s">
        <v>11</v>
      </c>
    </row>
    <row r="129" spans="1:11" ht="18" customHeight="1">
      <c r="A129" s="47" t="s">
        <v>136</v>
      </c>
      <c r="B129" s="47"/>
      <c r="C129" s="47"/>
      <c r="D129" s="47"/>
      <c r="E129" s="47"/>
      <c r="F129" s="47"/>
      <c r="G129" s="47"/>
      <c r="H129" s="47"/>
      <c r="I129" s="47"/>
      <c r="J129" s="47"/>
      <c r="K129" s="47"/>
    </row>
    <row r="130" spans="1:11" ht="18" customHeight="1">
      <c r="A130" s="45" t="s">
        <v>170</v>
      </c>
      <c r="B130" s="45"/>
      <c r="C130" s="45"/>
      <c r="D130" s="45"/>
      <c r="E130" s="45"/>
      <c r="F130" s="45"/>
      <c r="G130" s="45"/>
      <c r="H130" s="45"/>
      <c r="I130" s="45"/>
      <c r="J130" s="45"/>
      <c r="K130" s="45"/>
    </row>
    <row r="131" spans="1:11">
      <c r="A131" s="45" t="s">
        <v>107</v>
      </c>
      <c r="B131" s="48"/>
      <c r="C131" s="48"/>
      <c r="D131" s="48"/>
      <c r="E131" s="48"/>
      <c r="F131" s="48"/>
      <c r="G131" s="48"/>
      <c r="H131" s="48"/>
      <c r="I131" s="48"/>
      <c r="J131" s="48"/>
      <c r="K131" s="48"/>
    </row>
    <row r="132" spans="1:11" ht="31.5" customHeight="1">
      <c r="A132" s="49" t="s">
        <v>171</v>
      </c>
      <c r="B132" s="50"/>
      <c r="C132" s="50"/>
      <c r="D132" s="50"/>
      <c r="E132" s="50"/>
      <c r="F132" s="50"/>
      <c r="G132" s="50"/>
      <c r="H132" s="50"/>
      <c r="I132" s="50"/>
      <c r="J132" s="50"/>
      <c r="K132" s="50"/>
    </row>
    <row r="133" spans="1:11" ht="19.899999999999999" customHeight="1">
      <c r="A133" s="45" t="s">
        <v>172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</row>
    <row r="134" spans="1:11" ht="21" customHeight="1">
      <c r="A134" s="45" t="s">
        <v>137</v>
      </c>
      <c r="B134" s="45"/>
      <c r="C134" s="45"/>
      <c r="D134" s="45"/>
      <c r="E134" s="45"/>
      <c r="F134" s="45"/>
      <c r="G134" s="45"/>
      <c r="H134" s="45"/>
      <c r="I134" s="45"/>
      <c r="J134" s="45"/>
      <c r="K134" s="45"/>
    </row>
    <row r="135" spans="1:11" ht="15">
      <c r="A135" s="45" t="s">
        <v>138</v>
      </c>
      <c r="B135" s="45"/>
      <c r="C135" s="45"/>
      <c r="D135" s="45"/>
      <c r="E135" s="45"/>
      <c r="F135" s="45"/>
      <c r="G135" s="45"/>
      <c r="H135" s="45"/>
      <c r="I135" s="45"/>
      <c r="J135" s="45"/>
      <c r="K135" s="45"/>
    </row>
    <row r="136" spans="1:11" ht="15.6" customHeight="1"/>
    <row r="137" spans="1:11" ht="15.75">
      <c r="B137" s="4" t="s">
        <v>112</v>
      </c>
      <c r="C137" s="4"/>
      <c r="D137" s="4"/>
      <c r="E137" s="46" t="s">
        <v>117</v>
      </c>
      <c r="F137" s="46"/>
      <c r="G137" s="46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2:A43"/>
    <mergeCell ref="B42:B43"/>
    <mergeCell ref="C42:E42"/>
    <mergeCell ref="F42:H42"/>
    <mergeCell ref="I42:K42"/>
    <mergeCell ref="A17:K17"/>
    <mergeCell ref="A21:K21"/>
    <mergeCell ref="A27:E27"/>
    <mergeCell ref="A34:E34"/>
    <mergeCell ref="A40:K40"/>
    <mergeCell ref="C62:E62"/>
    <mergeCell ref="F62:H62"/>
    <mergeCell ref="I62:K62"/>
    <mergeCell ref="C44:E44"/>
    <mergeCell ref="F44:H44"/>
    <mergeCell ref="I44:K44"/>
    <mergeCell ref="A49:K49"/>
    <mergeCell ref="C50:E50"/>
    <mergeCell ref="F50:H50"/>
    <mergeCell ref="I50:K50"/>
    <mergeCell ref="A55:K55"/>
    <mergeCell ref="C56:E56"/>
    <mergeCell ref="F56:H56"/>
    <mergeCell ref="I56:K56"/>
    <mergeCell ref="A61:K61"/>
    <mergeCell ref="A74:K74"/>
    <mergeCell ref="A65:K65"/>
    <mergeCell ref="A66:K66"/>
    <mergeCell ref="A67:K67"/>
    <mergeCell ref="A68:K68"/>
    <mergeCell ref="A69:K69"/>
    <mergeCell ref="A70:K70"/>
    <mergeCell ref="A71:A72"/>
    <mergeCell ref="B71:B72"/>
    <mergeCell ref="C71:E71"/>
    <mergeCell ref="F71:H71"/>
    <mergeCell ref="I71:K71"/>
    <mergeCell ref="A125:H125"/>
    <mergeCell ref="A75:K75"/>
    <mergeCell ref="A80:K80"/>
    <mergeCell ref="A81:K81"/>
    <mergeCell ref="A105:K105"/>
    <mergeCell ref="A106:K106"/>
    <mergeCell ref="A107:K107"/>
    <mergeCell ref="A108:K108"/>
    <mergeCell ref="A110:K110"/>
    <mergeCell ref="A119:H119"/>
    <mergeCell ref="A121:H121"/>
    <mergeCell ref="A122:H122"/>
    <mergeCell ref="A135:K135"/>
    <mergeCell ref="E137:G137"/>
    <mergeCell ref="A129:K129"/>
    <mergeCell ref="A130:K130"/>
    <mergeCell ref="A131:K131"/>
    <mergeCell ref="A132:K132"/>
    <mergeCell ref="A133:K133"/>
    <mergeCell ref="A134:K134"/>
  </mergeCells>
  <pageMargins left="0.70866141732283472" right="0.70866141732283472" top="0.74803149606299213" bottom="0.74803149606299213" header="0.31496062992125984" footer="0.31496062992125984"/>
  <pageSetup paperSize="9" scale="64" fitToHeight="4" orientation="portrait" verticalDpi="0" r:id="rId1"/>
  <rowBreaks count="4" manualBreakCount="4">
    <brk id="39" max="16383" man="1"/>
    <brk id="70" max="10" man="1"/>
    <brk id="80" max="16383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8311</vt:lpstr>
      <vt:lpstr>'8311'!Область_печати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2021-06-25T13:55:55Z</cp:lastPrinted>
  <dcterms:created xsi:type="dcterms:W3CDTF">2019-07-18T07:25:18Z</dcterms:created>
  <dcterms:modified xsi:type="dcterms:W3CDTF">2021-06-25T13:56:48Z</dcterms:modified>
</cp:coreProperties>
</file>