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5" yWindow="-15" windowWidth="17265" windowHeight="10095" tabRatio="953"/>
  </bookViews>
  <sheets>
    <sheet name="7520" sheetId="53" r:id="rId1"/>
    <sheet name="0160" sheetId="1" r:id="rId2"/>
  </sheets>
  <calcPr calcId="125725"/>
</workbook>
</file>

<file path=xl/calcChain.xml><?xml version="1.0" encoding="utf-8"?>
<calcChain xmlns="http://schemas.openxmlformats.org/spreadsheetml/2006/main">
  <c r="H66" i="53"/>
  <c r="J44"/>
  <c r="I44"/>
  <c r="K44" s="1"/>
  <c r="J81" i="1"/>
  <c r="K81"/>
  <c r="K82"/>
  <c r="I84"/>
  <c r="K84"/>
  <c r="I85"/>
  <c r="K85"/>
  <c r="I86"/>
  <c r="K86"/>
  <c r="J88"/>
  <c r="K88"/>
  <c r="I90"/>
  <c r="K90"/>
  <c r="I91"/>
  <c r="K91"/>
  <c r="I92"/>
  <c r="K92"/>
  <c r="I94"/>
  <c r="K94"/>
  <c r="K80"/>
  <c r="I80"/>
  <c r="J76"/>
  <c r="K76"/>
  <c r="K75"/>
  <c r="I75"/>
  <c r="K71"/>
  <c r="J71"/>
  <c r="I71"/>
  <c r="F71"/>
  <c r="J55"/>
  <c r="I55"/>
  <c r="K55" s="1"/>
  <c r="H55"/>
  <c r="E55"/>
  <c r="B76" i="53"/>
  <c r="F74"/>
  <c r="B74"/>
  <c r="B72"/>
  <c r="B70"/>
  <c r="B66"/>
  <c r="F50"/>
  <c r="C50"/>
  <c r="F98"/>
  <c r="F96"/>
  <c r="F92"/>
  <c r="F88"/>
  <c r="F87"/>
  <c r="F86"/>
  <c r="H76"/>
  <c r="E76"/>
  <c r="H74"/>
  <c r="E74"/>
  <c r="H72"/>
  <c r="E72"/>
  <c r="H70"/>
  <c r="E70"/>
  <c r="E66"/>
  <c r="G62"/>
  <c r="F62"/>
  <c r="E62"/>
  <c r="J53"/>
  <c r="I53"/>
  <c r="K53" s="1"/>
  <c r="H53"/>
  <c r="E53"/>
  <c r="J50"/>
  <c r="H50"/>
  <c r="J47"/>
  <c r="I47"/>
  <c r="K47" s="1"/>
  <c r="H47"/>
  <c r="E47"/>
  <c r="H44"/>
  <c r="E44"/>
  <c r="E32"/>
  <c r="E31"/>
  <c r="E30"/>
  <c r="E29"/>
  <c r="E27"/>
  <c r="D27"/>
  <c r="C27"/>
  <c r="J19"/>
  <c r="I19"/>
  <c r="K19" s="1"/>
  <c r="H19"/>
  <c r="E19"/>
  <c r="J16"/>
  <c r="I16"/>
  <c r="K16" s="1"/>
  <c r="H16"/>
  <c r="E16"/>
  <c r="H95" i="1"/>
  <c r="E95"/>
  <c r="E94"/>
  <c r="B95"/>
  <c r="B94"/>
  <c r="H87"/>
  <c r="E87"/>
  <c r="H82"/>
  <c r="B82"/>
  <c r="E85"/>
  <c r="D76"/>
  <c r="C75"/>
  <c r="G76"/>
  <c r="F75"/>
  <c r="H61"/>
  <c r="H60"/>
  <c r="E60"/>
  <c r="E51"/>
  <c r="F51" s="1"/>
  <c r="H51" s="1"/>
  <c r="J45"/>
  <c r="H45"/>
  <c r="E45"/>
  <c r="K45" s="1"/>
  <c r="J44"/>
  <c r="I44"/>
  <c r="K44" s="1"/>
  <c r="H44"/>
  <c r="E44"/>
  <c r="C30"/>
  <c r="I50" i="53" l="1"/>
  <c r="K50" s="1"/>
  <c r="E50"/>
  <c r="H62"/>
  <c r="H96" i="1" l="1"/>
  <c r="E96"/>
  <c r="E93"/>
  <c r="H92"/>
  <c r="E92"/>
  <c r="H91"/>
  <c r="E91"/>
  <c r="H90"/>
  <c r="E90"/>
  <c r="H88"/>
  <c r="E88"/>
  <c r="H86"/>
  <c r="E86"/>
  <c r="H85"/>
  <c r="H84"/>
  <c r="E84"/>
  <c r="H81"/>
  <c r="E81"/>
  <c r="H80"/>
  <c r="E80"/>
  <c r="H76"/>
  <c r="E76"/>
  <c r="B76"/>
  <c r="H75"/>
  <c r="E75"/>
  <c r="B75"/>
  <c r="G71"/>
  <c r="E71"/>
  <c r="J62"/>
  <c r="I62"/>
  <c r="H62"/>
  <c r="E62"/>
  <c r="J57"/>
  <c r="I57"/>
  <c r="K57" s="1"/>
  <c r="H57"/>
  <c r="E57"/>
  <c r="J56"/>
  <c r="I56"/>
  <c r="K56" s="1"/>
  <c r="H56"/>
  <c r="E56"/>
  <c r="J52"/>
  <c r="I52"/>
  <c r="H52"/>
  <c r="E52"/>
  <c r="J50"/>
  <c r="I50"/>
  <c r="K50" s="1"/>
  <c r="H50"/>
  <c r="E50"/>
  <c r="J49"/>
  <c r="I49"/>
  <c r="K49" s="1"/>
  <c r="H49"/>
  <c r="E49"/>
  <c r="J48"/>
  <c r="I48"/>
  <c r="K48" s="1"/>
  <c r="H48"/>
  <c r="E48"/>
  <c r="J43"/>
  <c r="I43"/>
  <c r="K43" s="1"/>
  <c r="H43"/>
  <c r="E43"/>
  <c r="E33"/>
  <c r="E32"/>
  <c r="E31"/>
  <c r="E30"/>
  <c r="E28" s="1"/>
  <c r="J20"/>
  <c r="I20"/>
  <c r="K20" s="1"/>
  <c r="H20"/>
  <c r="E20"/>
  <c r="J19"/>
  <c r="I19"/>
  <c r="K19" s="1"/>
  <c r="H19"/>
  <c r="E19"/>
  <c r="J16"/>
  <c r="I16"/>
  <c r="K16" s="1"/>
  <c r="H16"/>
  <c r="E16"/>
  <c r="K62" l="1"/>
  <c r="K52"/>
  <c r="H71"/>
</calcChain>
</file>

<file path=xl/sharedStrings.xml><?xml version="1.0" encoding="utf-8"?>
<sst xmlns="http://schemas.openxmlformats.org/spreadsheetml/2006/main" count="471" uniqueCount="187">
  <si>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</si>
  <si>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</si>
  <si>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</si>
  <si>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</si>
  <si>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</si>
  <si>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</si>
  <si>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</si>
  <si>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</si>
  <si>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</si>
  <si>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</si>
  <si>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</si>
  <si>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</si>
  <si>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</si>
  <si>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</si>
  <si>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</si>
  <si>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</si>
  <si>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</si>
  <si>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</si>
  <si>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</si>
  <si>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</si>
  <si>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</si>
  <si>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</si>
  <si>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</si>
  <si>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</si>
  <si>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</si>
  <si>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</si>
  <si>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</si>
  <si>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</si>
  <si>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</si>
  <si>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</si>
  <si>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</si>
  <si>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</si>
  <si>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</si>
  <si>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</si>
  <si>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</si>
  <si>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</si>
  <si>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</si>
  <si>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</si>
  <si>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</si>
  <si>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</si>
  <si>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</si>
  <si>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</si>
  <si>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</si>
  <si>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</si>
  <si>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</si>
  <si>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</si>
  <si>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</si>
  <si>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</si>
  <si>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</si>
  <si>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</si>
  <si>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</si>
  <si>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</si>
  <si>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</si>
  <si>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</si>
  <si>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</si>
  <si>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</si>
  <si>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</si>
  <si>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</si>
  <si>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</si>
  <si>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</si>
  <si>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</si>
  <si>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</si>
  <si>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</si>
  <si>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</si>
  <si>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</si>
  <si>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</si>
  <si>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</si>
  <si>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</si>
  <si>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</si>
  <si>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</si>
  <si>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</si>
  <si>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</si>
  <si>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</si>
  <si>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</si>
  <si>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</si>
  <si>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</si>
  <si>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</si>
  <si>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</si>
  <si>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</si>
  <si>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</si>
  <si>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</si>
  <si>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</si>
  <si>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</si>
  <si>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</si>
  <si>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</si>
  <si>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</si>
  <si>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</si>
  <si>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</si>
  <si>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</si>
  <si>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</si>
  <si>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</si>
  <si>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</si>
  <si>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</si>
  <si>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</si>
  <si>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</si>
  <si>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</si>
  <si>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</si>
  <si>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</si>
  <si>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</si>
  <si>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</si>
  <si>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</si>
  <si>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</si>
  <si>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</si>
  <si>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Кількість штатних одиниць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</si>
  <si>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</si>
  <si>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</si>
  <si>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</si>
  <si>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</si>
  <si>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</si>
  <si>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</si>
  <si>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</si>
  <si>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</si>
  <si>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</si>
  <si>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</si>
  <si>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</si>
  <si>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</si>
  <si>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</si>
  <si>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</si>
  <si>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r>
      <rPr>
        <sz val="11"/>
        <rFont val="Times New Roman"/>
        <family val="1"/>
        <charset val="204"/>
      </rPr>
      <t xml:space="preserve">5.6    «Наявність фінансових порушень за результатами контрольних заходів»: </t>
    </r>
    <r>
      <rPr>
        <i/>
        <sz val="11"/>
        <color rgb="FF0070C0"/>
        <rFont val="Times New Roman"/>
        <family val="1"/>
        <charset val="204"/>
      </rPr>
      <t>Фінансових порушень не виявлено.</t>
    </r>
  </si>
  <si>
    <t xml:space="preserve">б.Узагальнений висновок щодо: </t>
  </si>
  <si>
    <t>Спеціальний фонд</t>
  </si>
  <si>
    <t>Видатки (надані кредити)</t>
  </si>
  <si>
    <t>5.5 «Виконання інвестиційних (проектів) програм»:  (тис.грн.)</t>
  </si>
  <si>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Має довгостроковий термін дії.</t>
    </r>
  </si>
  <si>
    <t>якості</t>
  </si>
  <si>
    <t xml:space="preserve">Пояснення щодо розбіжностей між фактичними та плановии результативними показниками: </t>
  </si>
  <si>
    <t>Забезпечення виконання наданих законодавством повноважень</t>
  </si>
  <si>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Має  довгостроковий термін дії.</t>
    </r>
  </si>
  <si>
    <t>Головний бухгалтер</t>
  </si>
  <si>
    <t>Код</t>
  </si>
  <si>
    <t>Показники</t>
  </si>
  <si>
    <t>Напрям спрямування коштів (об’єкт)</t>
  </si>
  <si>
    <t xml:space="preserve">Пояснення щодо причин відхилення фактичних надходжень від планового показника - </t>
  </si>
  <si>
    <r>
      <t>Пояснення щодо причин відхилення касовихвидатків від планового показника -</t>
    </r>
    <r>
      <rPr>
        <i/>
        <sz val="11"/>
        <color rgb="FF0070C0"/>
        <rFont val="Times New Roman"/>
        <family val="1"/>
        <charset val="204"/>
      </rPr>
      <t xml:space="preserve">  </t>
    </r>
  </si>
  <si>
    <t>Загальний фонд</t>
  </si>
  <si>
    <t>Пояснення щодо розбіжностей між фактичними та плановии результативними показниками:</t>
  </si>
  <si>
    <t>Управління житлово-комунального господарства та будівництва Ніжинської міської ради</t>
  </si>
  <si>
    <t>Керівництво і управління у  сфері житлово-комунального господарства</t>
  </si>
  <si>
    <t>Здійснення повноважень щодо володіння, користування та розпорядження  об’яєктами права комунальної власностіь</t>
  </si>
  <si>
    <t>кількість отриманих листів, звернень, заяв, скарг</t>
  </si>
  <si>
    <t>кількість прийнятих нормативно-правових актів</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</si>
  <si>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</si>
  <si>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</si>
  <si>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</si>
  <si>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Площа орендованих приміщень</t>
  </si>
  <si>
    <t>кількість укладених договорів оренди</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</si>
  <si>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забезпечення виконання функцій місцевого самоврядування у сфері  житлово-комунального господарства  </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</si>
  <si>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Контроль за діяльністю організацій, підприємств житлово-комунальної сфери сфери, за своєчасним виконання установами своїх обов’язків. Забезпечення  виконання  наданих законодавством повноважень.</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</si>
  <si>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 xml:space="preserve"> </t>
    </r>
  </si>
  <si>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t>
    </r>
  </si>
  <si>
    <t>Пояснення причин відхилень фактичних обсягів надходжень від планових</t>
  </si>
  <si>
    <t>кількість виконаних  листів, звернень, заяв, скарг</t>
  </si>
  <si>
    <t>відсоток виконаних листів, звернень, заяв, скарг</t>
  </si>
  <si>
    <t>кількість виконаних листів, звернень, заяв, скарг</t>
  </si>
  <si>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Забезпечення діяльності  управління  житло-комунального господарства та будівництва</t>
    </r>
  </si>
  <si>
    <t>Завдання  виконанона 100%</t>
  </si>
  <si>
    <t xml:space="preserve">6.Узагальнений висновок щодо: </t>
  </si>
  <si>
    <t>Оцінка ефективності бюджетної програми за 2020 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</si>
  <si>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По зазальному фонду - проводилися заходи по економії енергоносіїв, По спеціальному фонду - за рахунок використання коштів минулих років</t>
    </r>
  </si>
  <si>
    <t>Пояснення причин відхилень фактичних обсягів надходжень від планових - за рахунок використання коштів минулих років</t>
  </si>
  <si>
    <t>кількість одиниць майна, що здається в оренду</t>
  </si>
  <si>
    <t>кількість розроблених нормативно-правових актів</t>
  </si>
  <si>
    <t>відсоток прийнятих нормативно-правових актів</t>
  </si>
  <si>
    <t>відсоток орендної плати, що надійшов від орендарів до запланованого</t>
  </si>
  <si>
    <t>Збільшення обсягів  видатків загального фонду порівняно із аналогічними показниками попереднього року обумовлено зростанням заробітної  плати ОМС. Видатки по спеціальному фонду  - власні надходження бюджетних установ (орендна плата) - за рахунок використання коштів минулих років</t>
  </si>
  <si>
    <r>
      <t>5.7    «Стан фінансової дисципліни» :</t>
    </r>
    <r>
      <rPr>
        <i/>
        <sz val="11"/>
        <color rgb="FF0070C0"/>
        <rFont val="Times New Roman"/>
        <family val="1"/>
        <charset val="204"/>
      </rPr>
      <t xml:space="preserve"> Станом на 01.01.2021р. відсутня кредиторська  та дебіторська дебіторська заборгованості.</t>
    </r>
  </si>
  <si>
    <t>0460</t>
  </si>
  <si>
    <t>Реалізація Національної програми інформатизації</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</si>
  <si>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програм</t>
  </si>
  <si>
    <t>обсяг видатків на виконання програми</t>
  </si>
  <si>
    <t>кількість послуг на виконання програми інформатизації (КЕКВ 2240)</t>
  </si>
  <si>
    <t>середня вартість послуг на виконання програми інформатизації (КЕКВ 2240)</t>
  </si>
  <si>
    <t>динаміка кількості виконання завдань (проектів) програми інформатизації порівняно з відповідним періодом минулого року</t>
  </si>
  <si>
    <r>
      <t>5.7    «Стан фінансової дисципліни» :</t>
    </r>
    <r>
      <rPr>
        <i/>
        <sz val="11"/>
        <color rgb="FF0070C0"/>
        <rFont val="Times New Roman"/>
        <family val="1"/>
        <charset val="204"/>
      </rPr>
      <t xml:space="preserve"> Станом на 01.01.2021 р.  Відсутні  кредиторська та дебіторська заборгованості.</t>
    </r>
  </si>
  <si>
    <r>
      <rPr>
        <b/>
        <sz val="11"/>
        <rFont val="Times New Roman"/>
        <family val="1"/>
        <charset val="204"/>
      </rPr>
      <t>актуальності бюджетної програми</t>
    </r>
    <r>
      <rPr>
        <i/>
        <sz val="11"/>
        <color rgb="FF0070C0"/>
        <rFont val="Times New Roman"/>
        <family val="1"/>
        <charset val="204"/>
      </rPr>
      <t xml:space="preserve"> - Розвиток системи  електронного документообігу </t>
    </r>
  </si>
  <si>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Станом  на 01.01.2021р. наявна 1 вакантна посада головного спеціаліста </t>
    </r>
  </si>
  <si>
    <t>кількість  виконаних  листів, звернень, заяв, скарг на одного працівника</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</si>
  <si>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rgb="FF0070C0"/>
        <rFont val="Times New Roman"/>
        <family val="1"/>
        <charset val="204"/>
      </rPr>
      <t>наявність вакантних посад, економне використання  коштів</t>
    </r>
  </si>
  <si>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для уникнення дебіторської заборгованості на кінець року оплата орендарями проведена у повному обсязі, викорисно залишки коштів минулих років</t>
    </r>
  </si>
  <si>
    <t>Завдання програми в забезпечення виконання наданих законодавством повноважень  та  здійснення повноважень щодо володіння, користування та розпорядження  об’яєктами права комунальної власності. Штатна чисельність протягом  звітного періоду  не змінювалась. Заборгованості по заробітній платі на кінець звітного періоду немає. Всі отримані протягом звітного року запити, звернення, заяви, доручення були оброблені в належні строки, надані відповіді. Провівши аналіз даної програми, ми бачимо, що є відхилення  між  фактичними та плановими  результативними  показниками, що  наявністю вакантної посади  та провіеденням  заходів економії</t>
  </si>
  <si>
    <t>Зросла кількість  листів, звернень, заяв, зменшилась  кількість прийнятих нормативно-правових актів відповідно до потреб установи. Збільшилась кількість договорів оренди.</t>
  </si>
  <si>
    <t>Володимир  ДАВИДЕНКО</t>
  </si>
  <si>
    <t>забезпечення виконання завдань програми інформатизації</t>
  </si>
  <si>
    <t>Видатки  в  попередньому періоді відсутні.</t>
  </si>
  <si>
    <t>Видатки  в  попередньому періоді відсутні. В звітному періоді заходи програми виконані на 100%.</t>
  </si>
  <si>
    <r>
      <rPr>
        <b/>
        <sz val="11"/>
        <rFont val="Times New Roman"/>
        <family val="1"/>
        <charset val="204"/>
      </rPr>
      <t xml:space="preserve">ефективності бюджетної програми </t>
    </r>
    <r>
      <rPr>
        <i/>
        <sz val="11"/>
        <color rgb="FF0070C0"/>
        <rFont val="Times New Roman"/>
        <family val="1"/>
        <charset val="204"/>
      </rPr>
      <t>-Забезпечено використання електронних інформаційних ресурсів і сучасних комп`ютерних програм</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</si>
  <si>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Створення фінансового забезпечення в сфері інформатизації та електронного урядування</t>
    </r>
  </si>
</sst>
</file>

<file path=xl/styles.xml><?xml version="1.0" encoding="utf-8"?>
<styleSheet xmlns="http://schemas.openxmlformats.org/spreadsheetml/2006/main">
  <numFmts count="5">
    <numFmt numFmtId="43" formatCode="_-* #,##0.00\ _₽_-;\-* #,##0.00\ _₽_-;_-* &quot;-&quot;??\ _₽_-;_-@_-"/>
    <numFmt numFmtId="164" formatCode="0.0"/>
    <numFmt numFmtId="165" formatCode="_-* #,##0.0\ _₽_-;\-* #,##0.0\ _₽_-;_-* &quot;-&quot;??\ _₽_-;_-@_-"/>
    <numFmt numFmtId="166" formatCode="_-* #,##0.000\ _₽_-;\-* #,##0.000\ _₽_-;_-* &quot;-&quot;??\ _₽_-;_-@_-"/>
    <numFmt numFmtId="168" formatCode="0.000"/>
  </numFmts>
  <fonts count="22">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i/>
      <sz val="12"/>
      <color rgb="FF0070C0"/>
      <name val="Times New Roman"/>
      <family val="1"/>
      <charset val="204"/>
    </font>
    <font>
      <sz val="10"/>
      <color rgb="FF0070C0"/>
      <name val="Times New Roman"/>
      <family val="1"/>
      <charset val="204"/>
    </font>
    <font>
      <b/>
      <sz val="10"/>
      <name val="Times New Roman"/>
      <family val="1"/>
      <charset val="204"/>
    </font>
    <font>
      <b/>
      <sz val="11"/>
      <name val="Times New Roman"/>
      <family val="1"/>
      <charset val="204"/>
    </font>
    <font>
      <i/>
      <sz val="11"/>
      <color rgb="FF0070C0"/>
      <name val="Times New Roman"/>
      <family val="1"/>
      <charset val="204"/>
    </font>
    <font>
      <i/>
      <sz val="10"/>
      <color rgb="FF0070C0"/>
      <name val="Times New Roman"/>
      <family val="1"/>
      <charset val="204"/>
    </font>
    <font>
      <sz val="9"/>
      <color rgb="FF0070C0"/>
      <name val="Times New Roman"/>
      <family val="1"/>
      <charset val="204"/>
    </font>
    <font>
      <b/>
      <sz val="10"/>
      <color rgb="FF0070C0"/>
      <name val="Times New Roman"/>
      <family val="1"/>
      <charset val="204"/>
    </font>
    <font>
      <sz val="11"/>
      <color rgb="FF0070C0"/>
      <name val="Times New Roman"/>
      <family val="1"/>
      <charset val="204"/>
    </font>
    <font>
      <sz val="10"/>
      <color indexed="8"/>
      <name val="Arial"/>
      <family val="2"/>
      <charset val="204"/>
    </font>
    <font>
      <sz val="10"/>
      <color rgb="FF00B0F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4">
    <xf numFmtId="0" fontId="0" fillId="0" borderId="0"/>
    <xf numFmtId="0" fontId="1" fillId="0" borderId="2"/>
    <xf numFmtId="43" fontId="8" fillId="0" borderId="0" applyFont="0" applyFill="0" applyBorder="0" applyAlignment="0" applyProtection="0"/>
    <xf numFmtId="0" fontId="20" fillId="0" borderId="2">
      <alignment vertical="top"/>
    </xf>
  </cellStyleXfs>
  <cellXfs count="145">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2" fillId="0" borderId="5" xfId="0" applyFont="1" applyBorder="1" applyAlignment="1">
      <alignment horizontal="center" vertical="center" wrapText="1"/>
    </xf>
    <xf numFmtId="0" fontId="13" fillId="0" borderId="0" xfId="0" applyFont="1" applyAlignment="1">
      <alignment horizontal="left" vertical="center" wrapText="1"/>
    </xf>
    <xf numFmtId="0" fontId="7" fillId="0" borderId="0" xfId="0" applyFont="1" applyFill="1" applyAlignment="1">
      <alignment horizontal="left" vertical="center" wrapText="1"/>
    </xf>
    <xf numFmtId="0" fontId="6" fillId="0" borderId="5"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6" fillId="0" borderId="8" xfId="0" applyFont="1" applyFill="1" applyBorder="1" applyAlignment="1">
      <alignment horizontal="center" vertical="center" wrapText="1"/>
    </xf>
    <xf numFmtId="166" fontId="12" fillId="0" borderId="5" xfId="2" applyNumberFormat="1" applyFont="1" applyBorder="1" applyAlignment="1">
      <alignment horizontal="center" vertical="center" wrapText="1"/>
    </xf>
    <xf numFmtId="0" fontId="13" fillId="0" borderId="2" xfId="0" applyFont="1" applyBorder="1" applyAlignment="1">
      <alignment horizontal="left" vertical="center" wrapText="1"/>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0" fontId="5" fillId="0" borderId="5" xfId="0" applyFont="1" applyBorder="1" applyAlignment="1">
      <alignment horizontal="left"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wrapText="1"/>
    </xf>
    <xf numFmtId="0" fontId="7" fillId="0" borderId="5" xfId="0" applyFont="1" applyFill="1" applyBorder="1" applyAlignment="1">
      <alignment horizontal="left" vertical="center" wrapText="1"/>
    </xf>
    <xf numFmtId="0" fontId="5" fillId="0" borderId="5" xfId="0" applyFont="1" applyBorder="1" applyAlignment="1">
      <alignment horizontal="center" vertical="center" wrapText="1"/>
    </xf>
    <xf numFmtId="0" fontId="7" fillId="0" borderId="5" xfId="0" applyFont="1" applyFill="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Border="1" applyAlignment="1">
      <alignment horizontal="center" vertical="center" wrapText="1"/>
    </xf>
    <xf numFmtId="0" fontId="12" fillId="0" borderId="5"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6" fillId="0" borderId="5" xfId="0" applyFont="1" applyFill="1" applyBorder="1" applyAlignment="1">
      <alignment horizontal="left" vertical="center" wrapText="1"/>
    </xf>
    <xf numFmtId="0" fontId="7" fillId="3" borderId="2" xfId="0" applyFont="1" applyFill="1" applyBorder="1" applyAlignment="1">
      <alignment horizontal="left" vertical="center" wrapText="1"/>
    </xf>
    <xf numFmtId="164" fontId="12" fillId="0" borderId="5" xfId="0" applyNumberFormat="1" applyFont="1" applyFill="1" applyBorder="1" applyAlignment="1">
      <alignment horizontal="center" vertical="center" wrapText="1"/>
    </xf>
    <xf numFmtId="0" fontId="7" fillId="0" borderId="5" xfId="0" applyFont="1" applyFill="1" applyBorder="1" applyAlignment="1">
      <alignment vertical="center" wrapText="1"/>
    </xf>
    <xf numFmtId="0" fontId="18" fillId="0" borderId="5"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164" fontId="12" fillId="0" borderId="8" xfId="0" applyNumberFormat="1" applyFont="1" applyFill="1" applyBorder="1" applyAlignment="1">
      <alignment horizontal="center" vertical="center" wrapText="1"/>
    </xf>
    <xf numFmtId="165" fontId="12" fillId="0" borderId="8" xfId="2"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6" fillId="0" borderId="8" xfId="0" applyFont="1" applyFill="1" applyBorder="1" applyAlignment="1">
      <alignment horizontal="left" vertical="center" wrapText="1"/>
    </xf>
    <xf numFmtId="43" fontId="12" fillId="0" borderId="8" xfId="2" applyFont="1" applyFill="1" applyBorder="1" applyAlignment="1">
      <alignment horizontal="center" vertical="center" wrapText="1"/>
    </xf>
    <xf numFmtId="0" fontId="7" fillId="0" borderId="8" xfId="0" applyFont="1" applyFill="1" applyBorder="1" applyAlignment="1">
      <alignment vertical="center" wrapText="1"/>
    </xf>
    <xf numFmtId="0" fontId="7" fillId="0" borderId="12" xfId="0" applyFont="1" applyFill="1" applyBorder="1" applyAlignment="1">
      <alignment vertical="center" wrapText="1"/>
    </xf>
    <xf numFmtId="164" fontId="19" fillId="0" borderId="8" xfId="0" applyNumberFormat="1" applyFont="1" applyFill="1" applyBorder="1" applyAlignment="1">
      <alignment horizontal="center" vertical="center" wrapText="1"/>
    </xf>
    <xf numFmtId="164" fontId="12" fillId="0" borderId="11" xfId="0" applyNumberFormat="1" applyFont="1" applyFill="1" applyBorder="1" applyAlignment="1">
      <alignment horizontal="center" vertical="center" wrapText="1"/>
    </xf>
    <xf numFmtId="43" fontId="12" fillId="0" borderId="8" xfId="2" applyFont="1" applyFill="1" applyBorder="1" applyAlignment="1">
      <alignment horizontal="right" vertical="center" wrapText="1"/>
    </xf>
    <xf numFmtId="0" fontId="12" fillId="0" borderId="8" xfId="0" applyFont="1" applyFill="1" applyBorder="1" applyAlignment="1">
      <alignment horizontal="right" vertical="center" wrapText="1"/>
    </xf>
    <xf numFmtId="164" fontId="12" fillId="0" borderId="8" xfId="0" applyNumberFormat="1" applyFont="1" applyFill="1" applyBorder="1" applyAlignment="1">
      <alignment horizontal="right" vertical="center" wrapText="1"/>
    </xf>
    <xf numFmtId="0" fontId="18" fillId="0" borderId="8" xfId="0" applyFont="1" applyFill="1" applyBorder="1" applyAlignment="1">
      <alignment horizontal="right" vertical="center" wrapText="1"/>
    </xf>
    <xf numFmtId="0" fontId="12" fillId="0" borderId="8" xfId="0" applyFont="1" applyFill="1" applyBorder="1" applyAlignment="1">
      <alignment horizontal="left" vertical="center" wrapText="1"/>
    </xf>
    <xf numFmtId="0" fontId="12" fillId="3" borderId="5" xfId="0" applyFont="1" applyFill="1" applyBorder="1" applyAlignment="1">
      <alignment horizontal="center" vertical="center" wrapText="1"/>
    </xf>
    <xf numFmtId="0" fontId="7" fillId="3" borderId="5" xfId="0" applyFont="1" applyFill="1" applyBorder="1" applyAlignment="1">
      <alignment horizontal="left" vertical="center" wrapText="1"/>
    </xf>
    <xf numFmtId="166" fontId="12" fillId="0" borderId="5" xfId="2" applyNumberFormat="1" applyFont="1" applyFill="1" applyBorder="1" applyAlignment="1">
      <alignment horizontal="center" vertical="center" wrapText="1"/>
    </xf>
    <xf numFmtId="164" fontId="12" fillId="3" borderId="5" xfId="0" applyNumberFormat="1" applyFont="1" applyFill="1" applyBorder="1" applyAlignment="1">
      <alignment horizontal="center" vertical="center" wrapText="1"/>
    </xf>
    <xf numFmtId="43" fontId="12" fillId="0" borderId="8" xfId="0" applyNumberFormat="1" applyFont="1" applyFill="1" applyBorder="1" applyAlignment="1">
      <alignment horizontal="center" vertical="center" wrapText="1"/>
    </xf>
    <xf numFmtId="166" fontId="12" fillId="0" borderId="8" xfId="2" applyNumberFormat="1" applyFont="1" applyFill="1" applyBorder="1" applyAlignment="1">
      <alignment horizontal="center" vertical="center" wrapText="1"/>
    </xf>
    <xf numFmtId="168" fontId="12" fillId="0" borderId="8"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7"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3" fillId="0" borderId="2" xfId="0" applyFont="1" applyBorder="1" applyAlignment="1">
      <alignment horizontal="left" vertical="center" wrapText="1"/>
    </xf>
    <xf numFmtId="0" fontId="9" fillId="0" borderId="0" xfId="0" applyFont="1" applyAlignment="1">
      <alignment horizontal="center" vertical="center" wrapText="1"/>
    </xf>
    <xf numFmtId="0" fontId="12" fillId="2" borderId="5" xfId="0" applyFont="1" applyFill="1" applyBorder="1" applyAlignment="1">
      <alignment horizontal="center" vertical="center" wrapText="1"/>
    </xf>
    <xf numFmtId="0" fontId="21" fillId="0" borderId="5" xfId="0"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43" fontId="12" fillId="0" borderId="8" xfId="0" applyNumberFormat="1" applyFont="1" applyFill="1" applyBorder="1" applyAlignment="1">
      <alignment horizontal="right" vertical="center" wrapText="1"/>
    </xf>
    <xf numFmtId="0" fontId="5" fillId="0" borderId="8"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2" xfId="0" applyFont="1" applyBorder="1" applyAlignment="1">
      <alignment horizontal="left" vertical="center" wrapText="1"/>
    </xf>
    <xf numFmtId="166" fontId="12" fillId="0" borderId="5" xfId="2" applyNumberFormat="1" applyFont="1" applyBorder="1" applyAlignment="1">
      <alignment horizontal="left" vertical="center" wrapText="1"/>
    </xf>
    <xf numFmtId="168" fontId="12" fillId="0" borderId="5" xfId="0" applyNumberFormat="1" applyFont="1" applyFill="1" applyBorder="1" applyAlignment="1">
      <alignment horizontal="center" vertical="center" wrapText="1"/>
    </xf>
    <xf numFmtId="168" fontId="17" fillId="0" borderId="5" xfId="2" applyNumberFormat="1" applyFont="1" applyFill="1" applyBorder="1" applyAlignment="1">
      <alignment vertical="center" wrapText="1"/>
    </xf>
    <xf numFmtId="168" fontId="17" fillId="0" borderId="5" xfId="2" applyNumberFormat="1" applyFont="1" applyFill="1" applyBorder="1" applyAlignment="1">
      <alignment horizontal="center" vertical="center" wrapText="1"/>
    </xf>
    <xf numFmtId="168" fontId="19" fillId="0" borderId="8" xfId="0" applyNumberFormat="1" applyFont="1" applyFill="1" applyBorder="1" applyAlignment="1">
      <alignment horizontal="center" vertical="center" wrapText="1"/>
    </xf>
    <xf numFmtId="168" fontId="19" fillId="0" borderId="10" xfId="2"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4"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4" fillId="0" borderId="9"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9"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1" fillId="0" borderId="2" xfId="0" applyFont="1" applyBorder="1" applyAlignment="1">
      <alignment horizontal="left" vertical="center" wrapText="1"/>
    </xf>
    <xf numFmtId="0" fontId="9" fillId="0" borderId="2" xfId="0" applyFont="1" applyBorder="1" applyAlignment="1">
      <alignment horizontal="left" vertical="center" wrapText="1"/>
    </xf>
    <xf numFmtId="0" fontId="7" fillId="0" borderId="5" xfId="0" applyFont="1" applyBorder="1" applyAlignment="1">
      <alignment horizontal="left" vertical="center" wrapText="1"/>
    </xf>
    <xf numFmtId="0" fontId="5" fillId="0" borderId="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5" xfId="0" applyFont="1" applyFill="1" applyBorder="1" applyAlignment="1">
      <alignment horizontal="center" vertical="center" wrapText="1"/>
    </xf>
    <xf numFmtId="0" fontId="14" fillId="0" borderId="6"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5" fillId="3" borderId="5" xfId="0" applyFont="1" applyFill="1" applyBorder="1" applyAlignment="1">
      <alignment horizontal="left" vertical="center" wrapText="1"/>
    </xf>
    <xf numFmtId="0" fontId="15" fillId="0" borderId="7" xfId="0" applyFont="1" applyFill="1" applyBorder="1" applyAlignment="1">
      <alignment horizontal="left" vertical="center" wrapText="1"/>
    </xf>
    <xf numFmtId="0" fontId="15" fillId="3" borderId="7"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5" fillId="3" borderId="5" xfId="0" applyFont="1" applyFill="1" applyBorder="1" applyAlignment="1">
      <alignment horizontal="left" vertical="center" wrapText="1"/>
    </xf>
    <xf numFmtId="0" fontId="7" fillId="3" borderId="5" xfId="0" applyFont="1" applyFill="1" applyBorder="1" applyAlignment="1">
      <alignment horizontal="left" vertical="center" wrapText="1"/>
    </xf>
    <xf numFmtId="0" fontId="14" fillId="3" borderId="5"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16" fillId="0" borderId="5"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43" fontId="12" fillId="2" borderId="8" xfId="2" applyFont="1" applyFill="1" applyBorder="1" applyAlignment="1">
      <alignment horizontal="center" vertical="center" wrapText="1"/>
    </xf>
  </cellXfs>
  <cellStyles count="4">
    <cellStyle name="Звичайний 2" xfId="1"/>
    <cellStyle name="Звичайний_Додаток _ 3 зм_ни 4575" xfId="3"/>
    <cellStyle name="Обычный" xfId="0" builtinId="0"/>
    <cellStyle name="Финансовый" xfId="2" builtinId="3"/>
  </cellStyles>
  <dxfs count="0"/>
  <tableStyles count="0" defaultTableStyle="TableStyleMedium2" defaultPivotStyle="PivotStyleLight16"/>
  <colors>
    <mruColors>
      <color rgb="FF00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0000"/>
  </sheetPr>
  <dimension ref="A1:K109"/>
  <sheetViews>
    <sheetView tabSelected="1" view="pageBreakPreview" topLeftCell="A31" zoomScaleNormal="85" zoomScaleSheetLayoutView="100" workbookViewId="0">
      <selection activeCell="D47" sqref="D47"/>
    </sheetView>
  </sheetViews>
  <sheetFormatPr defaultColWidth="34" defaultRowHeight="12.75"/>
  <cols>
    <col min="1" max="1" width="5.5703125" style="2" customWidth="1"/>
    <col min="2" max="2" width="34" style="8"/>
    <col min="3" max="3" width="10.7109375" style="2" customWidth="1"/>
    <col min="4" max="4" width="9.42578125" style="2" customWidth="1"/>
    <col min="5" max="5" width="10.28515625" style="2" customWidth="1"/>
    <col min="6" max="6" width="9.7109375" style="2" customWidth="1"/>
    <col min="7" max="7" width="7.140625" style="2" customWidth="1"/>
    <col min="8" max="8" width="9.140625" style="2" customWidth="1"/>
    <col min="9" max="10" width="9.42578125" style="2" customWidth="1"/>
    <col min="11" max="11" width="9.28515625" style="2" customWidth="1"/>
    <col min="12" max="16384" width="34" style="2"/>
  </cols>
  <sheetData>
    <row r="1" spans="1:11">
      <c r="A1" s="60"/>
      <c r="B1" s="60"/>
      <c r="C1" s="60"/>
      <c r="D1" s="60"/>
      <c r="E1" s="60"/>
      <c r="F1" s="60"/>
      <c r="G1" s="60"/>
      <c r="H1" s="91" t="s">
        <v>61</v>
      </c>
      <c r="I1" s="91"/>
      <c r="J1" s="91"/>
      <c r="K1" s="91"/>
    </row>
    <row r="2" spans="1:11" ht="29.45" customHeight="1">
      <c r="A2" s="60"/>
      <c r="B2" s="60"/>
      <c r="C2" s="60"/>
      <c r="D2" s="60"/>
      <c r="E2" s="60"/>
      <c r="F2" s="60"/>
      <c r="G2" s="60"/>
      <c r="H2" s="91" t="s">
        <v>62</v>
      </c>
      <c r="I2" s="91"/>
      <c r="J2" s="91"/>
      <c r="K2" s="91"/>
    </row>
    <row r="3" spans="1:11" ht="18.75" customHeight="1">
      <c r="A3" s="90" t="s">
        <v>157</v>
      </c>
      <c r="B3" s="90"/>
      <c r="C3" s="90"/>
      <c r="D3" s="90"/>
      <c r="E3" s="90"/>
      <c r="F3" s="90"/>
      <c r="G3" s="90"/>
      <c r="H3" s="90"/>
      <c r="I3" s="90"/>
      <c r="J3" s="90"/>
      <c r="K3" s="90"/>
    </row>
    <row r="4" spans="1:11" ht="34.9" customHeight="1">
      <c r="A4" s="67" t="s">
        <v>63</v>
      </c>
      <c r="B4" s="67">
        <v>1200000</v>
      </c>
      <c r="C4" s="67"/>
      <c r="D4" s="90" t="s">
        <v>136</v>
      </c>
      <c r="E4" s="90"/>
      <c r="F4" s="90"/>
      <c r="G4" s="90"/>
      <c r="H4" s="90"/>
      <c r="I4" s="90"/>
      <c r="J4" s="90"/>
      <c r="K4" s="90"/>
    </row>
    <row r="5" spans="1:11" ht="18" customHeight="1">
      <c r="A5" s="68"/>
      <c r="B5" s="68" t="s">
        <v>64</v>
      </c>
      <c r="C5" s="68"/>
      <c r="D5" s="92" t="s">
        <v>65</v>
      </c>
      <c r="E5" s="92"/>
      <c r="F5" s="92"/>
      <c r="G5" s="92"/>
      <c r="H5" s="92"/>
      <c r="I5" s="92"/>
      <c r="J5" s="92"/>
      <c r="K5" s="92"/>
    </row>
    <row r="6" spans="1:11" ht="35.450000000000003" customHeight="1">
      <c r="A6" s="67" t="s">
        <v>66</v>
      </c>
      <c r="B6" s="67">
        <v>1210000</v>
      </c>
      <c r="C6" s="67"/>
      <c r="D6" s="90" t="s">
        <v>136</v>
      </c>
      <c r="E6" s="90"/>
      <c r="F6" s="90"/>
      <c r="G6" s="90"/>
      <c r="H6" s="90"/>
      <c r="I6" s="90"/>
      <c r="J6" s="90"/>
      <c r="K6" s="90"/>
    </row>
    <row r="7" spans="1:11" ht="18" customHeight="1">
      <c r="A7" s="60"/>
      <c r="B7" s="68" t="s">
        <v>64</v>
      </c>
      <c r="C7" s="60"/>
      <c r="D7" s="92" t="s">
        <v>67</v>
      </c>
      <c r="E7" s="92"/>
      <c r="F7" s="92"/>
      <c r="G7" s="92"/>
      <c r="H7" s="92"/>
      <c r="I7" s="92"/>
      <c r="J7" s="92"/>
      <c r="K7" s="92"/>
    </row>
    <row r="8" spans="1:11" s="76" customFormat="1" ht="36" customHeight="1">
      <c r="A8" s="67" t="s">
        <v>68</v>
      </c>
      <c r="B8" s="67">
        <v>1217520</v>
      </c>
      <c r="C8" s="79" t="s">
        <v>166</v>
      </c>
      <c r="D8" s="90" t="s">
        <v>167</v>
      </c>
      <c r="E8" s="90"/>
      <c r="F8" s="90"/>
      <c r="G8" s="90"/>
      <c r="H8" s="90"/>
      <c r="I8" s="90"/>
      <c r="J8" s="90"/>
      <c r="K8" s="90"/>
    </row>
    <row r="9" spans="1:11" s="1" customFormat="1" ht="18.75">
      <c r="A9" s="67"/>
      <c r="B9" s="68" t="s">
        <v>64</v>
      </c>
      <c r="C9" s="66" t="s">
        <v>71</v>
      </c>
      <c r="D9" s="68"/>
      <c r="E9" s="68"/>
      <c r="F9" s="68"/>
      <c r="G9" s="68"/>
      <c r="H9" s="68"/>
      <c r="I9" s="68"/>
      <c r="J9" s="68"/>
      <c r="K9" s="68"/>
    </row>
    <row r="10" spans="1:11" s="1" customFormat="1" ht="78.75" customHeight="1">
      <c r="A10" s="67" t="s">
        <v>72</v>
      </c>
      <c r="B10" s="67" t="s">
        <v>73</v>
      </c>
      <c r="C10" s="95" t="s">
        <v>168</v>
      </c>
      <c r="D10" s="95"/>
      <c r="E10" s="95"/>
      <c r="F10" s="95"/>
      <c r="G10" s="95"/>
      <c r="H10" s="95"/>
      <c r="I10" s="95"/>
      <c r="J10" s="95"/>
      <c r="K10" s="95"/>
    </row>
    <row r="11" spans="1:11" s="1" customFormat="1" ht="16.899999999999999" customHeight="1">
      <c r="A11" s="67" t="s">
        <v>74</v>
      </c>
      <c r="B11" s="96" t="s">
        <v>75</v>
      </c>
      <c r="C11" s="96"/>
      <c r="D11" s="96"/>
      <c r="E11" s="96"/>
      <c r="F11" s="96"/>
      <c r="G11" s="96"/>
      <c r="H11" s="96"/>
      <c r="I11" s="96"/>
      <c r="J11" s="96"/>
      <c r="K11" s="96"/>
    </row>
    <row r="12" spans="1:11" ht="18" customHeight="1">
      <c r="A12" s="97" t="s">
        <v>76</v>
      </c>
      <c r="B12" s="98"/>
      <c r="C12" s="98"/>
      <c r="D12" s="98"/>
      <c r="E12" s="98"/>
      <c r="F12" s="98"/>
      <c r="G12" s="98"/>
      <c r="H12" s="98"/>
      <c r="I12" s="98"/>
      <c r="J12" s="98"/>
      <c r="K12" s="98"/>
    </row>
    <row r="13" spans="1:11" ht="16.899999999999999" customHeight="1">
      <c r="A13" s="93" t="s">
        <v>0</v>
      </c>
      <c r="B13" s="93" t="s">
        <v>1</v>
      </c>
      <c r="C13" s="94" t="s">
        <v>2</v>
      </c>
      <c r="D13" s="94"/>
      <c r="E13" s="94"/>
      <c r="F13" s="94" t="s">
        <v>3</v>
      </c>
      <c r="G13" s="94"/>
      <c r="H13" s="94"/>
      <c r="I13" s="94" t="s">
        <v>4</v>
      </c>
      <c r="J13" s="94"/>
      <c r="K13" s="94"/>
    </row>
    <row r="14" spans="1:11" ht="33.75">
      <c r="A14" s="93"/>
      <c r="B14" s="93"/>
      <c r="C14" s="13" t="s">
        <v>77</v>
      </c>
      <c r="D14" s="13" t="s">
        <v>78</v>
      </c>
      <c r="E14" s="13" t="s">
        <v>79</v>
      </c>
      <c r="F14" s="13" t="s">
        <v>77</v>
      </c>
      <c r="G14" s="13" t="s">
        <v>80</v>
      </c>
      <c r="H14" s="13" t="s">
        <v>79</v>
      </c>
      <c r="I14" s="13" t="s">
        <v>81</v>
      </c>
      <c r="J14" s="13" t="s">
        <v>82</v>
      </c>
      <c r="K14" s="13" t="s">
        <v>79</v>
      </c>
    </row>
    <row r="15" spans="1:11" s="5" customFormat="1" ht="11.25">
      <c r="A15" s="13"/>
      <c r="B15" s="13"/>
      <c r="C15" s="13" t="s">
        <v>83</v>
      </c>
      <c r="D15" s="13" t="s">
        <v>84</v>
      </c>
      <c r="E15" s="13" t="s">
        <v>85</v>
      </c>
      <c r="F15" s="13" t="s">
        <v>86</v>
      </c>
      <c r="G15" s="13" t="s">
        <v>87</v>
      </c>
      <c r="H15" s="13" t="s">
        <v>88</v>
      </c>
      <c r="I15" s="13" t="s">
        <v>89</v>
      </c>
      <c r="J15" s="13" t="s">
        <v>90</v>
      </c>
      <c r="K15" s="13" t="s">
        <v>91</v>
      </c>
    </row>
    <row r="16" spans="1:11" s="3" customFormat="1" ht="15">
      <c r="A16" s="70" t="s">
        <v>6</v>
      </c>
      <c r="B16" s="74" t="s">
        <v>121</v>
      </c>
      <c r="C16" s="59">
        <v>5.6849999999999996</v>
      </c>
      <c r="D16" s="59"/>
      <c r="E16" s="59">
        <f>C16+D16</f>
        <v>5.6849999999999996</v>
      </c>
      <c r="F16" s="59">
        <v>5.6849999999999996</v>
      </c>
      <c r="G16" s="59"/>
      <c r="H16" s="59">
        <f>F16+G16</f>
        <v>5.6849999999999996</v>
      </c>
      <c r="I16" s="38">
        <f>C16-F16</f>
        <v>0</v>
      </c>
      <c r="J16" s="38">
        <f>D16-G16</f>
        <v>0</v>
      </c>
      <c r="K16" s="38">
        <f>I16+J16</f>
        <v>0</v>
      </c>
    </row>
    <row r="17" spans="1:11" ht="33" customHeight="1">
      <c r="A17" s="99" t="s">
        <v>148</v>
      </c>
      <c r="B17" s="93"/>
      <c r="C17" s="93"/>
      <c r="D17" s="93"/>
      <c r="E17" s="93"/>
      <c r="F17" s="93"/>
      <c r="G17" s="93"/>
      <c r="H17" s="93"/>
      <c r="I17" s="93"/>
      <c r="J17" s="93"/>
      <c r="K17" s="93"/>
    </row>
    <row r="18" spans="1:11" ht="15.75">
      <c r="A18" s="69"/>
      <c r="B18" s="69" t="s">
        <v>7</v>
      </c>
      <c r="C18" s="69"/>
      <c r="D18" s="69"/>
      <c r="E18" s="69"/>
      <c r="F18" s="69"/>
      <c r="G18" s="69"/>
      <c r="H18" s="69"/>
      <c r="I18" s="69"/>
      <c r="J18" s="69"/>
      <c r="K18" s="69"/>
    </row>
    <row r="19" spans="1:11" ht="51.6" customHeight="1">
      <c r="A19" s="70">
        <v>1</v>
      </c>
      <c r="B19" s="81" t="s">
        <v>182</v>
      </c>
      <c r="C19" s="58">
        <v>5.6849999999999996</v>
      </c>
      <c r="D19" s="58"/>
      <c r="E19" s="58">
        <f>C19+D19</f>
        <v>5.6849999999999996</v>
      </c>
      <c r="F19" s="58">
        <v>5.6849999999999996</v>
      </c>
      <c r="G19" s="58"/>
      <c r="H19" s="58">
        <f>F19+G19</f>
        <v>5.6849999999999996</v>
      </c>
      <c r="I19" s="39">
        <f t="shared" ref="I19:J19" si="0">C19-F19</f>
        <v>0</v>
      </c>
      <c r="J19" s="39">
        <f t="shared" si="0"/>
        <v>0</v>
      </c>
      <c r="K19" s="39">
        <f t="shared" ref="K19" si="1">I19+J19</f>
        <v>0</v>
      </c>
    </row>
    <row r="20" spans="1:11" ht="21.6" customHeight="1">
      <c r="A20" s="97" t="s">
        <v>95</v>
      </c>
      <c r="B20" s="98"/>
      <c r="C20" s="98"/>
      <c r="D20" s="98"/>
      <c r="E20" s="98"/>
      <c r="F20" s="98"/>
      <c r="G20" s="98"/>
      <c r="H20" s="98"/>
      <c r="I20" s="98"/>
      <c r="J20" s="98"/>
      <c r="K20" s="98"/>
    </row>
    <row r="21" spans="1:11" ht="36">
      <c r="A21" s="69" t="s">
        <v>8</v>
      </c>
      <c r="B21" s="69" t="s">
        <v>9</v>
      </c>
      <c r="C21" s="40" t="s">
        <v>92</v>
      </c>
      <c r="D21" s="40" t="s">
        <v>93</v>
      </c>
      <c r="E21" s="40" t="s">
        <v>94</v>
      </c>
      <c r="F21" s="60"/>
      <c r="G21" s="60"/>
      <c r="H21" s="60"/>
      <c r="I21" s="60"/>
      <c r="J21" s="60"/>
      <c r="K21" s="60"/>
    </row>
    <row r="22" spans="1:11" ht="15">
      <c r="A22" s="69" t="s">
        <v>6</v>
      </c>
      <c r="B22" s="69" t="s">
        <v>11</v>
      </c>
      <c r="C22" s="69" t="s">
        <v>12</v>
      </c>
      <c r="D22" s="69"/>
      <c r="E22" s="69" t="s">
        <v>12</v>
      </c>
      <c r="F22" s="60"/>
      <c r="G22" s="60"/>
      <c r="H22" s="60"/>
      <c r="I22" s="60"/>
      <c r="J22" s="60"/>
      <c r="K22" s="60"/>
    </row>
    <row r="23" spans="1:11" ht="15">
      <c r="A23" s="69"/>
      <c r="B23" s="69" t="s">
        <v>13</v>
      </c>
      <c r="C23" s="69"/>
      <c r="D23" s="69"/>
      <c r="E23" s="69"/>
      <c r="F23" s="60"/>
      <c r="G23" s="60"/>
      <c r="H23" s="60"/>
      <c r="I23" s="60"/>
      <c r="J23" s="60"/>
      <c r="K23" s="60"/>
    </row>
    <row r="24" spans="1:11" ht="15">
      <c r="A24" s="69" t="s">
        <v>14</v>
      </c>
      <c r="B24" s="69" t="s">
        <v>15</v>
      </c>
      <c r="C24" s="69" t="s">
        <v>12</v>
      </c>
      <c r="D24" s="69"/>
      <c r="E24" s="69" t="s">
        <v>12</v>
      </c>
      <c r="F24" s="60"/>
      <c r="G24" s="60"/>
      <c r="H24" s="60"/>
      <c r="I24" s="60"/>
      <c r="J24" s="60"/>
      <c r="K24" s="60"/>
    </row>
    <row r="25" spans="1:11" ht="15">
      <c r="A25" s="69" t="s">
        <v>16</v>
      </c>
      <c r="B25" s="69" t="s">
        <v>17</v>
      </c>
      <c r="C25" s="69" t="s">
        <v>12</v>
      </c>
      <c r="D25" s="69"/>
      <c r="E25" s="69" t="s">
        <v>12</v>
      </c>
      <c r="F25" s="60"/>
      <c r="G25" s="60"/>
      <c r="H25" s="60"/>
      <c r="I25" s="60"/>
      <c r="J25" s="60"/>
      <c r="K25" s="60"/>
    </row>
    <row r="26" spans="1:11" ht="12.75" customHeight="1">
      <c r="A26" s="93" t="s">
        <v>18</v>
      </c>
      <c r="B26" s="93"/>
      <c r="C26" s="93"/>
      <c r="D26" s="93"/>
      <c r="E26" s="93"/>
      <c r="F26" s="60"/>
      <c r="G26" s="60"/>
      <c r="H26" s="60"/>
      <c r="I26" s="60"/>
      <c r="J26" s="60"/>
      <c r="K26" s="60"/>
    </row>
    <row r="27" spans="1:11" ht="15">
      <c r="A27" s="69" t="s">
        <v>19</v>
      </c>
      <c r="B27" s="69" t="s">
        <v>20</v>
      </c>
      <c r="C27" s="41">
        <f>SUM(C29:C32)</f>
        <v>0</v>
      </c>
      <c r="D27" s="41">
        <f t="shared" ref="D27:E27" si="2">SUM(D29:D32)</f>
        <v>0</v>
      </c>
      <c r="E27" s="41">
        <f t="shared" si="2"/>
        <v>0</v>
      </c>
      <c r="F27" s="60"/>
      <c r="G27" s="60"/>
      <c r="H27" s="60"/>
      <c r="I27" s="60"/>
      <c r="J27" s="60"/>
      <c r="K27" s="60"/>
    </row>
    <row r="28" spans="1:11" ht="15">
      <c r="A28" s="69"/>
      <c r="B28" s="69" t="s">
        <v>13</v>
      </c>
      <c r="C28" s="41"/>
      <c r="D28" s="41"/>
      <c r="E28" s="41"/>
      <c r="F28" s="60"/>
      <c r="G28" s="60"/>
      <c r="H28" s="60"/>
      <c r="I28" s="60"/>
      <c r="J28" s="60"/>
      <c r="K28" s="60"/>
    </row>
    <row r="29" spans="1:11" ht="15">
      <c r="A29" s="69" t="s">
        <v>21</v>
      </c>
      <c r="B29" s="69" t="s">
        <v>15</v>
      </c>
      <c r="C29" s="41"/>
      <c r="D29" s="41"/>
      <c r="E29" s="41">
        <f>C29-D29</f>
        <v>0</v>
      </c>
      <c r="F29" s="60"/>
      <c r="G29" s="60"/>
      <c r="H29" s="60"/>
      <c r="I29" s="60"/>
      <c r="J29" s="60"/>
      <c r="K29" s="60"/>
    </row>
    <row r="30" spans="1:11" ht="15">
      <c r="A30" s="69" t="s">
        <v>22</v>
      </c>
      <c r="B30" s="69" t="s">
        <v>23</v>
      </c>
      <c r="C30" s="41"/>
      <c r="D30" s="41"/>
      <c r="E30" s="41">
        <f t="shared" ref="E30:E32" si="3">C30-D30</f>
        <v>0</v>
      </c>
      <c r="F30" s="60"/>
      <c r="G30" s="60"/>
      <c r="H30" s="60"/>
      <c r="I30" s="60"/>
      <c r="J30" s="60"/>
      <c r="K30" s="60"/>
    </row>
    <row r="31" spans="1:11" ht="15">
      <c r="A31" s="69" t="s">
        <v>24</v>
      </c>
      <c r="B31" s="69" t="s">
        <v>25</v>
      </c>
      <c r="C31" s="41"/>
      <c r="D31" s="41"/>
      <c r="E31" s="41">
        <f t="shared" si="3"/>
        <v>0</v>
      </c>
      <c r="F31" s="60"/>
      <c r="G31" s="60"/>
      <c r="H31" s="60"/>
      <c r="I31" s="60"/>
      <c r="J31" s="60"/>
      <c r="K31" s="60"/>
    </row>
    <row r="32" spans="1:11" ht="15">
      <c r="A32" s="69" t="s">
        <v>26</v>
      </c>
      <c r="B32" s="69" t="s">
        <v>27</v>
      </c>
      <c r="C32" s="41"/>
      <c r="D32" s="41"/>
      <c r="E32" s="41">
        <f t="shared" si="3"/>
        <v>0</v>
      </c>
      <c r="F32" s="60"/>
      <c r="G32" s="60"/>
      <c r="H32" s="60"/>
      <c r="I32" s="60"/>
      <c r="J32" s="60"/>
      <c r="K32" s="60"/>
    </row>
    <row r="33" spans="1:11" ht="15.6" customHeight="1">
      <c r="A33" s="100" t="s">
        <v>150</v>
      </c>
      <c r="B33" s="93"/>
      <c r="C33" s="93"/>
      <c r="D33" s="93"/>
      <c r="E33" s="93"/>
      <c r="F33" s="60"/>
      <c r="G33" s="60"/>
      <c r="H33" s="60"/>
      <c r="I33" s="60"/>
      <c r="J33" s="60"/>
      <c r="K33" s="60"/>
    </row>
    <row r="34" spans="1:11" ht="15">
      <c r="A34" s="69" t="s">
        <v>28</v>
      </c>
      <c r="B34" s="69" t="s">
        <v>29</v>
      </c>
      <c r="C34" s="69" t="s">
        <v>12</v>
      </c>
      <c r="D34" s="69"/>
      <c r="E34" s="69"/>
      <c r="F34" s="60"/>
      <c r="G34" s="60"/>
      <c r="H34" s="60"/>
      <c r="I34" s="60"/>
      <c r="J34" s="60"/>
      <c r="K34" s="60"/>
    </row>
    <row r="35" spans="1:11" ht="15">
      <c r="A35" s="69"/>
      <c r="B35" s="69" t="s">
        <v>13</v>
      </c>
      <c r="C35" s="69"/>
      <c r="D35" s="69"/>
      <c r="E35" s="69"/>
      <c r="F35" s="60"/>
      <c r="G35" s="60"/>
      <c r="H35" s="60"/>
      <c r="I35" s="60"/>
      <c r="J35" s="60"/>
      <c r="K35" s="60"/>
    </row>
    <row r="36" spans="1:11" ht="15">
      <c r="A36" s="69" t="s">
        <v>30</v>
      </c>
      <c r="B36" s="69" t="s">
        <v>15</v>
      </c>
      <c r="C36" s="69" t="s">
        <v>12</v>
      </c>
      <c r="D36" s="69"/>
      <c r="E36" s="69"/>
      <c r="F36" s="60"/>
      <c r="G36" s="60"/>
      <c r="H36" s="60"/>
      <c r="I36" s="60"/>
      <c r="J36" s="60"/>
      <c r="K36" s="60"/>
    </row>
    <row r="37" spans="1:11" ht="15">
      <c r="A37" s="69" t="s">
        <v>31</v>
      </c>
      <c r="B37" s="69" t="s">
        <v>27</v>
      </c>
      <c r="C37" s="69" t="s">
        <v>12</v>
      </c>
      <c r="D37" s="69"/>
      <c r="E37" s="69"/>
      <c r="F37" s="60"/>
      <c r="G37" s="60"/>
      <c r="H37" s="60"/>
      <c r="I37" s="60"/>
      <c r="J37" s="60"/>
      <c r="K37" s="60"/>
    </row>
    <row r="38" spans="1:11">
      <c r="A38" s="60"/>
      <c r="B38" s="60"/>
      <c r="C38" s="60"/>
      <c r="D38" s="60"/>
      <c r="E38" s="60"/>
      <c r="F38" s="60"/>
      <c r="G38" s="60"/>
      <c r="H38" s="60"/>
      <c r="I38" s="60"/>
      <c r="J38" s="60"/>
      <c r="K38" s="60"/>
    </row>
    <row r="39" spans="1:11" ht="16.149999999999999" customHeight="1">
      <c r="A39" s="97" t="s">
        <v>96</v>
      </c>
      <c r="B39" s="98"/>
      <c r="C39" s="98"/>
      <c r="D39" s="98"/>
      <c r="E39" s="98"/>
      <c r="F39" s="98"/>
      <c r="G39" s="98"/>
      <c r="H39" s="98"/>
      <c r="I39" s="98"/>
      <c r="J39" s="98"/>
      <c r="K39" s="98"/>
    </row>
    <row r="40" spans="1:11">
      <c r="A40" s="60"/>
      <c r="B40" s="60"/>
      <c r="C40" s="60"/>
      <c r="D40" s="60"/>
      <c r="E40" s="60"/>
      <c r="F40" s="60"/>
      <c r="G40" s="60"/>
      <c r="H40" s="60"/>
      <c r="I40" s="60"/>
      <c r="J40" s="60"/>
      <c r="K40" s="60"/>
    </row>
    <row r="41" spans="1:11" ht="12.75" customHeight="1">
      <c r="A41" s="93" t="s">
        <v>8</v>
      </c>
      <c r="B41" s="93" t="s">
        <v>9</v>
      </c>
      <c r="C41" s="93" t="s">
        <v>32</v>
      </c>
      <c r="D41" s="93"/>
      <c r="E41" s="93"/>
      <c r="F41" s="93" t="s">
        <v>33</v>
      </c>
      <c r="G41" s="93"/>
      <c r="H41" s="93"/>
      <c r="I41" s="93" t="s">
        <v>10</v>
      </c>
      <c r="J41" s="93"/>
      <c r="K41" s="93"/>
    </row>
    <row r="42" spans="1:11" ht="33.75">
      <c r="A42" s="93"/>
      <c r="B42" s="93"/>
      <c r="C42" s="42" t="s">
        <v>134</v>
      </c>
      <c r="D42" s="42" t="s">
        <v>120</v>
      </c>
      <c r="E42" s="13" t="s">
        <v>79</v>
      </c>
      <c r="F42" s="42" t="s">
        <v>134</v>
      </c>
      <c r="G42" s="42" t="s">
        <v>120</v>
      </c>
      <c r="H42" s="13" t="s">
        <v>79</v>
      </c>
      <c r="I42" s="42" t="s">
        <v>134</v>
      </c>
      <c r="J42" s="42" t="s">
        <v>120</v>
      </c>
      <c r="K42" s="13" t="s">
        <v>79</v>
      </c>
    </row>
    <row r="43" spans="1:11" s="7" customFormat="1" ht="14.25">
      <c r="A43" s="72" t="s">
        <v>97</v>
      </c>
      <c r="B43" s="72" t="s">
        <v>98</v>
      </c>
      <c r="C43" s="101"/>
      <c r="D43" s="101"/>
      <c r="E43" s="101"/>
      <c r="F43" s="101"/>
      <c r="G43" s="101"/>
      <c r="H43" s="101"/>
      <c r="I43" s="101"/>
      <c r="J43" s="101"/>
      <c r="K43" s="101"/>
    </row>
    <row r="44" spans="1:11" ht="17.45" customHeight="1">
      <c r="A44" s="69"/>
      <c r="B44" s="69" t="s">
        <v>169</v>
      </c>
      <c r="C44" s="144">
        <v>5685</v>
      </c>
      <c r="D44" s="144"/>
      <c r="E44" s="144">
        <f t="shared" ref="E44" si="4">C44+D44</f>
        <v>5685</v>
      </c>
      <c r="F44" s="144">
        <v>5685</v>
      </c>
      <c r="G44" s="43"/>
      <c r="H44" s="43">
        <f t="shared" ref="H44" si="5">F44+G44</f>
        <v>5685</v>
      </c>
      <c r="I44" s="41">
        <f t="shared" ref="I44" si="6">F44-C44</f>
        <v>0</v>
      </c>
      <c r="J44" s="41">
        <f t="shared" ref="J44" si="7">G44-D44</f>
        <v>0</v>
      </c>
      <c r="K44" s="41">
        <f t="shared" ref="K44" si="8">I44+J44</f>
        <v>0</v>
      </c>
    </row>
    <row r="45" spans="1:11" ht="16.149999999999999" customHeight="1">
      <c r="A45" s="102" t="s">
        <v>149</v>
      </c>
      <c r="B45" s="101"/>
      <c r="C45" s="101"/>
      <c r="D45" s="101"/>
      <c r="E45" s="101"/>
      <c r="F45" s="101"/>
      <c r="G45" s="101"/>
      <c r="H45" s="101"/>
      <c r="I45" s="101"/>
      <c r="J45" s="101"/>
      <c r="K45" s="101"/>
    </row>
    <row r="46" spans="1:11" s="7" customFormat="1" ht="14.25">
      <c r="A46" s="72" t="s">
        <v>99</v>
      </c>
      <c r="B46" s="72" t="s">
        <v>100</v>
      </c>
      <c r="C46" s="101"/>
      <c r="D46" s="101"/>
      <c r="E46" s="101"/>
      <c r="F46" s="101"/>
      <c r="G46" s="101"/>
      <c r="H46" s="101"/>
      <c r="I46" s="101"/>
      <c r="J46" s="101"/>
      <c r="K46" s="101"/>
    </row>
    <row r="47" spans="1:11" ht="30" customHeight="1">
      <c r="A47" s="69"/>
      <c r="B47" s="69" t="s">
        <v>170</v>
      </c>
      <c r="C47" s="41">
        <v>6</v>
      </c>
      <c r="D47" s="41"/>
      <c r="E47" s="41">
        <f t="shared" ref="E47" si="9">C47+D47</f>
        <v>6</v>
      </c>
      <c r="F47" s="41">
        <v>6</v>
      </c>
      <c r="G47" s="41"/>
      <c r="H47" s="41">
        <f t="shared" ref="H47" si="10">F47+G47</f>
        <v>6</v>
      </c>
      <c r="I47" s="41">
        <f t="shared" ref="I47:J47" si="11">F47-C47</f>
        <v>0</v>
      </c>
      <c r="J47" s="41">
        <f t="shared" si="11"/>
        <v>0</v>
      </c>
      <c r="K47" s="41">
        <f t="shared" ref="K47" si="12">I47+J47</f>
        <v>0</v>
      </c>
    </row>
    <row r="48" spans="1:11" ht="15" customHeight="1">
      <c r="A48" s="102" t="s">
        <v>149</v>
      </c>
      <c r="B48" s="101"/>
      <c r="C48" s="101"/>
      <c r="D48" s="101"/>
      <c r="E48" s="101"/>
      <c r="F48" s="101"/>
      <c r="G48" s="101"/>
      <c r="H48" s="101"/>
      <c r="I48" s="101"/>
      <c r="J48" s="101"/>
      <c r="K48" s="101"/>
    </row>
    <row r="49" spans="1:11" s="7" customFormat="1" ht="14.25">
      <c r="A49" s="72" t="s">
        <v>101</v>
      </c>
      <c r="B49" s="72" t="s">
        <v>102</v>
      </c>
      <c r="C49" s="101"/>
      <c r="D49" s="101"/>
      <c r="E49" s="101"/>
      <c r="F49" s="101"/>
      <c r="G49" s="101"/>
      <c r="H49" s="101"/>
      <c r="I49" s="101"/>
      <c r="J49" s="101"/>
      <c r="K49" s="101"/>
    </row>
    <row r="50" spans="1:11" ht="33.6" customHeight="1">
      <c r="A50" s="69"/>
      <c r="B50" s="69" t="s">
        <v>171</v>
      </c>
      <c r="C50" s="57">
        <f>C44/C47</f>
        <v>947.5</v>
      </c>
      <c r="D50" s="41"/>
      <c r="E50" s="41">
        <f t="shared" ref="E50" si="13">C50+D50</f>
        <v>947.5</v>
      </c>
      <c r="F50" s="57">
        <f>F44/F47</f>
        <v>947.5</v>
      </c>
      <c r="G50" s="41"/>
      <c r="H50" s="41">
        <f t="shared" ref="H50" si="14">F50+G50</f>
        <v>947.5</v>
      </c>
      <c r="I50" s="41">
        <f t="shared" ref="I50:J50" si="15">F50-C50</f>
        <v>0</v>
      </c>
      <c r="J50" s="41">
        <f t="shared" si="15"/>
        <v>0</v>
      </c>
      <c r="K50" s="41">
        <f t="shared" ref="K50" si="16">I50+J50</f>
        <v>0</v>
      </c>
    </row>
    <row r="51" spans="1:11" ht="16.149999999999999" customHeight="1">
      <c r="A51" s="102" t="s">
        <v>149</v>
      </c>
      <c r="B51" s="101"/>
      <c r="C51" s="101"/>
      <c r="D51" s="101"/>
      <c r="E51" s="101"/>
      <c r="F51" s="101"/>
      <c r="G51" s="101"/>
      <c r="H51" s="101"/>
      <c r="I51" s="101"/>
      <c r="J51" s="101"/>
      <c r="K51" s="101"/>
    </row>
    <row r="52" spans="1:11" s="7" customFormat="1" ht="14.25">
      <c r="A52" s="72">
        <v>4</v>
      </c>
      <c r="B52" s="73" t="s">
        <v>124</v>
      </c>
      <c r="C52" s="101"/>
      <c r="D52" s="101"/>
      <c r="E52" s="101"/>
      <c r="F52" s="101"/>
      <c r="G52" s="101"/>
      <c r="H52" s="101"/>
      <c r="I52" s="101"/>
      <c r="J52" s="101"/>
      <c r="K52" s="101"/>
    </row>
    <row r="53" spans="1:11" ht="58.5" customHeight="1">
      <c r="A53" s="69"/>
      <c r="B53" s="69" t="s">
        <v>172</v>
      </c>
      <c r="C53" s="41">
        <v>100</v>
      </c>
      <c r="D53" s="41"/>
      <c r="E53" s="41">
        <f t="shared" ref="E53" si="17">C53+D53</f>
        <v>100</v>
      </c>
      <c r="F53" s="41">
        <v>100</v>
      </c>
      <c r="G53" s="41"/>
      <c r="H53" s="41">
        <f t="shared" ref="H53" si="18">F53+G53</f>
        <v>100</v>
      </c>
      <c r="I53" s="41">
        <f t="shared" ref="I53:J53" si="19">F53-C53</f>
        <v>0</v>
      </c>
      <c r="J53" s="41">
        <f t="shared" si="19"/>
        <v>0</v>
      </c>
      <c r="K53" s="41">
        <f t="shared" ref="K53" si="20">I53+J53</f>
        <v>0</v>
      </c>
    </row>
    <row r="54" spans="1:11" ht="16.149999999999999" customHeight="1">
      <c r="A54" s="102" t="s">
        <v>125</v>
      </c>
      <c r="B54" s="93"/>
      <c r="C54" s="93"/>
      <c r="D54" s="93"/>
      <c r="E54" s="93"/>
      <c r="F54" s="93"/>
      <c r="G54" s="93"/>
      <c r="H54" s="93"/>
      <c r="I54" s="93"/>
      <c r="J54" s="93"/>
      <c r="K54" s="93"/>
    </row>
    <row r="55" spans="1:11" ht="33" customHeight="1">
      <c r="A55" s="104" t="s">
        <v>104</v>
      </c>
      <c r="B55" s="105"/>
      <c r="C55" s="105"/>
      <c r="D55" s="105"/>
      <c r="E55" s="105"/>
      <c r="F55" s="105"/>
      <c r="G55" s="105"/>
      <c r="H55" s="105"/>
      <c r="I55" s="105"/>
      <c r="J55" s="105"/>
      <c r="K55" s="105"/>
    </row>
    <row r="56" spans="1:11" ht="14.1" customHeight="1">
      <c r="A56" s="106" t="s">
        <v>155</v>
      </c>
      <c r="B56" s="106"/>
      <c r="C56" s="106"/>
      <c r="D56" s="106"/>
      <c r="E56" s="106"/>
      <c r="F56" s="106"/>
      <c r="G56" s="106"/>
      <c r="H56" s="106"/>
      <c r="I56" s="106"/>
      <c r="J56" s="106"/>
      <c r="K56" s="106"/>
    </row>
    <row r="57" spans="1:11" ht="13.15" customHeight="1">
      <c r="A57" s="103" t="s">
        <v>105</v>
      </c>
      <c r="B57" s="103"/>
      <c r="C57" s="103"/>
      <c r="D57" s="103"/>
      <c r="E57" s="103"/>
      <c r="F57" s="103"/>
      <c r="G57" s="103"/>
      <c r="H57" s="103"/>
      <c r="I57" s="103"/>
      <c r="J57" s="103"/>
      <c r="K57" s="103"/>
    </row>
    <row r="58" spans="1:11" ht="12.75" customHeight="1">
      <c r="A58" s="106" t="s">
        <v>106</v>
      </c>
      <c r="B58" s="106"/>
      <c r="C58" s="106"/>
      <c r="D58" s="106"/>
      <c r="E58" s="106"/>
      <c r="F58" s="106"/>
      <c r="G58" s="106"/>
      <c r="H58" s="106"/>
      <c r="I58" s="106"/>
      <c r="J58" s="106"/>
      <c r="K58" s="106"/>
    </row>
    <row r="59" spans="1:11" ht="17.45" customHeight="1">
      <c r="A59" s="98" t="s">
        <v>37</v>
      </c>
      <c r="B59" s="98"/>
      <c r="C59" s="98"/>
      <c r="D59" s="98"/>
      <c r="E59" s="98"/>
      <c r="F59" s="98"/>
      <c r="G59" s="98"/>
      <c r="H59" s="98"/>
      <c r="I59" s="98"/>
      <c r="J59" s="98"/>
      <c r="K59" s="98"/>
    </row>
    <row r="60" spans="1:11" ht="28.15" customHeight="1">
      <c r="A60" s="93" t="s">
        <v>8</v>
      </c>
      <c r="B60" s="93" t="s">
        <v>9</v>
      </c>
      <c r="C60" s="94" t="s">
        <v>38</v>
      </c>
      <c r="D60" s="94"/>
      <c r="E60" s="94"/>
      <c r="F60" s="94" t="s">
        <v>39</v>
      </c>
      <c r="G60" s="94"/>
      <c r="H60" s="94"/>
      <c r="I60" s="107" t="s">
        <v>107</v>
      </c>
      <c r="J60" s="94"/>
      <c r="K60" s="94"/>
    </row>
    <row r="61" spans="1:11" s="5" customFormat="1" ht="33.950000000000003" customHeight="1">
      <c r="A61" s="93"/>
      <c r="B61" s="93"/>
      <c r="C61" s="13" t="s">
        <v>77</v>
      </c>
      <c r="D61" s="13" t="s">
        <v>78</v>
      </c>
      <c r="E61" s="13" t="s">
        <v>79</v>
      </c>
      <c r="F61" s="13" t="s">
        <v>77</v>
      </c>
      <c r="G61" s="13" t="s">
        <v>78</v>
      </c>
      <c r="H61" s="13" t="s">
        <v>79</v>
      </c>
      <c r="I61" s="13" t="s">
        <v>77</v>
      </c>
      <c r="J61" s="13" t="s">
        <v>78</v>
      </c>
      <c r="K61" s="13" t="s">
        <v>79</v>
      </c>
    </row>
    <row r="62" spans="1:11" ht="15">
      <c r="A62" s="69"/>
      <c r="B62" s="69" t="s">
        <v>40</v>
      </c>
      <c r="C62" s="38">
        <v>0</v>
      </c>
      <c r="D62" s="38"/>
      <c r="E62" s="38">
        <f>C62+D62</f>
        <v>0</v>
      </c>
      <c r="F62" s="59">
        <f>F16</f>
        <v>5.6849999999999996</v>
      </c>
      <c r="G62" s="59">
        <f>G16</f>
        <v>0</v>
      </c>
      <c r="H62" s="59">
        <f>F62+G62</f>
        <v>5.6849999999999996</v>
      </c>
      <c r="I62" s="38"/>
      <c r="J62" s="38"/>
      <c r="K62" s="38"/>
    </row>
    <row r="63" spans="1:11" ht="28.9" customHeight="1">
      <c r="A63" s="103" t="s">
        <v>108</v>
      </c>
      <c r="B63" s="103"/>
      <c r="C63" s="103"/>
      <c r="D63" s="103"/>
      <c r="E63" s="103"/>
      <c r="F63" s="103"/>
      <c r="G63" s="103"/>
      <c r="H63" s="103"/>
      <c r="I63" s="103"/>
      <c r="J63" s="103"/>
      <c r="K63" s="103"/>
    </row>
    <row r="64" spans="1:11" ht="17.45" customHeight="1">
      <c r="A64" s="108" t="s">
        <v>183</v>
      </c>
      <c r="B64" s="108"/>
      <c r="C64" s="108"/>
      <c r="D64" s="108"/>
      <c r="E64" s="108"/>
      <c r="F64" s="108"/>
      <c r="G64" s="108"/>
      <c r="H64" s="108"/>
      <c r="I64" s="108"/>
      <c r="J64" s="108"/>
      <c r="K64" s="108"/>
    </row>
    <row r="65" spans="1:11" ht="15">
      <c r="A65" s="69"/>
      <c r="B65" s="69" t="s">
        <v>13</v>
      </c>
      <c r="C65" s="69"/>
      <c r="D65" s="69"/>
      <c r="E65" s="69"/>
      <c r="F65" s="44"/>
      <c r="G65" s="44"/>
      <c r="H65" s="44"/>
      <c r="I65" s="45"/>
      <c r="J65" s="44"/>
      <c r="K65" s="44"/>
    </row>
    <row r="66" spans="1:11" ht="31.5" customHeight="1">
      <c r="A66" s="70">
        <v>1</v>
      </c>
      <c r="B66" s="71" t="str">
        <f>B19</f>
        <v>забезпечення виконання завдань програми інформатизації</v>
      </c>
      <c r="C66" s="46">
        <v>0</v>
      </c>
      <c r="D66" s="46"/>
      <c r="E66" s="46">
        <f>C66+D66</f>
        <v>0</v>
      </c>
      <c r="F66" s="59">
        <v>5.6849999999999996</v>
      </c>
      <c r="G66" s="88"/>
      <c r="H66" s="89">
        <f t="shared" ref="H66" si="21">F66+G66</f>
        <v>5.6849999999999996</v>
      </c>
      <c r="I66" s="38"/>
      <c r="J66" s="47"/>
      <c r="K66" s="38"/>
    </row>
    <row r="67" spans="1:11" ht="30.6" customHeight="1">
      <c r="A67" s="109" t="s">
        <v>110</v>
      </c>
      <c r="B67" s="110"/>
      <c r="C67" s="110"/>
      <c r="D67" s="110"/>
      <c r="E67" s="110"/>
      <c r="F67" s="110"/>
      <c r="G67" s="110"/>
      <c r="H67" s="110"/>
      <c r="I67" s="110"/>
      <c r="J67" s="110"/>
      <c r="K67" s="110"/>
    </row>
    <row r="68" spans="1:11" ht="20.65" customHeight="1">
      <c r="A68" s="108" t="s">
        <v>183</v>
      </c>
      <c r="B68" s="108"/>
      <c r="C68" s="108"/>
      <c r="D68" s="108"/>
      <c r="E68" s="108"/>
      <c r="F68" s="108"/>
      <c r="G68" s="108"/>
      <c r="H68" s="108"/>
      <c r="I68" s="108"/>
      <c r="J68" s="108"/>
      <c r="K68" s="108"/>
    </row>
    <row r="69" spans="1:11" s="7" customFormat="1" ht="14.25">
      <c r="A69" s="72" t="s">
        <v>97</v>
      </c>
      <c r="B69" s="72" t="s">
        <v>98</v>
      </c>
      <c r="C69" s="41"/>
      <c r="D69" s="41"/>
      <c r="E69" s="41"/>
      <c r="F69" s="41"/>
      <c r="G69" s="41"/>
      <c r="H69" s="41"/>
      <c r="I69" s="38"/>
      <c r="J69" s="38"/>
      <c r="K69" s="38"/>
    </row>
    <row r="70" spans="1:11">
      <c r="A70" s="69"/>
      <c r="B70" s="69" t="str">
        <f>B44</f>
        <v>обсяг видатків на виконання програми</v>
      </c>
      <c r="C70" s="48"/>
      <c r="D70" s="49"/>
      <c r="E70" s="49">
        <f t="shared" ref="E70" si="22">C70+D70</f>
        <v>0</v>
      </c>
      <c r="F70" s="48">
        <v>5685</v>
      </c>
      <c r="G70" s="49"/>
      <c r="H70" s="49">
        <f t="shared" ref="H70" si="23">F70+G70</f>
        <v>5685</v>
      </c>
      <c r="I70" s="50"/>
      <c r="J70" s="50"/>
      <c r="K70" s="50"/>
    </row>
    <row r="71" spans="1:11" s="7" customFormat="1" ht="14.25">
      <c r="A71" s="72" t="s">
        <v>99</v>
      </c>
      <c r="B71" s="72" t="s">
        <v>100</v>
      </c>
      <c r="C71" s="51"/>
      <c r="D71" s="51"/>
      <c r="E71" s="49"/>
      <c r="F71" s="51"/>
      <c r="G71" s="51"/>
      <c r="H71" s="51"/>
      <c r="I71" s="50"/>
      <c r="J71" s="50"/>
      <c r="K71" s="50"/>
    </row>
    <row r="72" spans="1:11" ht="28.5" customHeight="1">
      <c r="A72" s="69"/>
      <c r="B72" s="69" t="str">
        <f>B47</f>
        <v>кількість послуг на виконання програми інформатизації (КЕКВ 2240)</v>
      </c>
      <c r="C72" s="49">
        <v>0</v>
      </c>
      <c r="D72" s="49"/>
      <c r="E72" s="49">
        <f t="shared" ref="E72" si="24">C72+D72</f>
        <v>0</v>
      </c>
      <c r="F72" s="49">
        <v>6</v>
      </c>
      <c r="G72" s="49"/>
      <c r="H72" s="49">
        <f t="shared" ref="H72" si="25">F72+G72</f>
        <v>6</v>
      </c>
      <c r="I72" s="50"/>
      <c r="J72" s="50"/>
      <c r="K72" s="50"/>
    </row>
    <row r="73" spans="1:11" s="7" customFormat="1" ht="14.25">
      <c r="A73" s="72" t="s">
        <v>101</v>
      </c>
      <c r="B73" s="72" t="s">
        <v>102</v>
      </c>
      <c r="C73" s="51"/>
      <c r="D73" s="51"/>
      <c r="E73" s="49"/>
      <c r="F73" s="51"/>
      <c r="G73" s="51"/>
      <c r="H73" s="51"/>
      <c r="I73" s="50"/>
      <c r="J73" s="50"/>
      <c r="K73" s="50"/>
    </row>
    <row r="74" spans="1:11" ht="25.5">
      <c r="A74" s="69"/>
      <c r="B74" s="69" t="str">
        <f>B50</f>
        <v>середня вартість послуг на виконання програми інформатизації (КЕКВ 2240)</v>
      </c>
      <c r="C74" s="49"/>
      <c r="D74" s="49"/>
      <c r="E74" s="49">
        <f t="shared" ref="E74" si="26">C74+D74</f>
        <v>0</v>
      </c>
      <c r="F74" s="80">
        <f>F70/F72</f>
        <v>947.5</v>
      </c>
      <c r="G74" s="49"/>
      <c r="H74" s="49">
        <f>F74+G74</f>
        <v>947.5</v>
      </c>
      <c r="I74" s="50"/>
      <c r="J74" s="50"/>
      <c r="K74" s="50"/>
    </row>
    <row r="75" spans="1:11" s="7" customFormat="1" ht="14.25">
      <c r="A75" s="72">
        <v>4</v>
      </c>
      <c r="B75" s="73" t="s">
        <v>124</v>
      </c>
      <c r="C75" s="51"/>
      <c r="D75" s="51"/>
      <c r="E75" s="51"/>
      <c r="F75" s="51"/>
      <c r="G75" s="51"/>
      <c r="H75" s="51"/>
      <c r="I75" s="50"/>
      <c r="J75" s="50"/>
      <c r="K75" s="50"/>
    </row>
    <row r="76" spans="1:11" ht="53.45" customHeight="1">
      <c r="A76" s="69"/>
      <c r="B76" s="69" t="str">
        <f>B53</f>
        <v>динаміка кількості виконання завдань (проектів) програми інформатизації порівняно з відповідним періодом минулого року</v>
      </c>
      <c r="C76" s="49">
        <v>0</v>
      </c>
      <c r="D76" s="49"/>
      <c r="E76" s="49">
        <f t="shared" ref="E76" si="27">C76+D76</f>
        <v>0</v>
      </c>
      <c r="F76" s="49">
        <v>100</v>
      </c>
      <c r="G76" s="49"/>
      <c r="H76" s="49">
        <f t="shared" ref="H76" si="28">F76+G76</f>
        <v>100</v>
      </c>
      <c r="I76" s="50"/>
      <c r="J76" s="50"/>
      <c r="K76" s="50"/>
    </row>
    <row r="77" spans="1:11" ht="17.45" customHeight="1">
      <c r="A77" s="111" t="s">
        <v>109</v>
      </c>
      <c r="B77" s="111"/>
      <c r="C77" s="111"/>
      <c r="D77" s="111"/>
      <c r="E77" s="111"/>
      <c r="F77" s="111"/>
      <c r="G77" s="111"/>
      <c r="H77" s="111"/>
      <c r="I77" s="111"/>
      <c r="J77" s="111"/>
      <c r="K77" s="111"/>
    </row>
    <row r="78" spans="1:11" ht="13.15" customHeight="1">
      <c r="A78" s="108" t="s">
        <v>184</v>
      </c>
      <c r="B78" s="108"/>
      <c r="C78" s="108"/>
      <c r="D78" s="108"/>
      <c r="E78" s="108"/>
      <c r="F78" s="108"/>
      <c r="G78" s="108"/>
      <c r="H78" s="108"/>
      <c r="I78" s="108"/>
      <c r="J78" s="108"/>
      <c r="K78" s="108"/>
    </row>
    <row r="79" spans="1:11" ht="14.1" customHeight="1">
      <c r="A79" s="112" t="s">
        <v>111</v>
      </c>
      <c r="B79" s="112"/>
      <c r="C79" s="112"/>
      <c r="D79" s="112"/>
      <c r="E79" s="112"/>
      <c r="F79" s="112"/>
      <c r="G79" s="112"/>
      <c r="H79" s="112"/>
      <c r="I79" s="112"/>
      <c r="J79" s="112"/>
      <c r="K79" s="112"/>
    </row>
    <row r="80" spans="1:11" ht="31.5" customHeight="1">
      <c r="A80" s="106" t="s">
        <v>112</v>
      </c>
      <c r="B80" s="106"/>
      <c r="C80" s="106"/>
      <c r="D80" s="106"/>
      <c r="E80" s="106"/>
      <c r="F80" s="106"/>
      <c r="G80" s="106"/>
      <c r="H80" s="106"/>
      <c r="I80" s="106"/>
      <c r="J80" s="106"/>
      <c r="K80" s="106"/>
    </row>
    <row r="81" spans="1:11" ht="4.5" customHeight="1">
      <c r="A81" s="60"/>
      <c r="B81" s="60"/>
      <c r="C81" s="60"/>
      <c r="D81" s="60"/>
      <c r="E81" s="60"/>
      <c r="F81" s="60"/>
      <c r="G81" s="60"/>
      <c r="H81" s="60"/>
      <c r="I81" s="60"/>
      <c r="J81" s="60"/>
      <c r="K81" s="60"/>
    </row>
    <row r="82" spans="1:11" ht="15" customHeight="1">
      <c r="A82" s="97" t="s">
        <v>122</v>
      </c>
      <c r="B82" s="98"/>
      <c r="C82" s="98"/>
      <c r="D82" s="98"/>
      <c r="E82" s="98"/>
      <c r="F82" s="98"/>
      <c r="G82" s="98"/>
      <c r="H82" s="98"/>
      <c r="I82" s="98"/>
      <c r="J82" s="98"/>
      <c r="K82" s="98"/>
    </row>
    <row r="83" spans="1:11" ht="6" customHeight="1">
      <c r="A83" s="60"/>
      <c r="B83" s="60"/>
      <c r="C83" s="60"/>
      <c r="D83" s="60"/>
      <c r="E83" s="60"/>
      <c r="F83" s="60"/>
      <c r="G83" s="60"/>
      <c r="H83" s="60"/>
      <c r="I83" s="60"/>
      <c r="J83" s="60"/>
      <c r="K83" s="60"/>
    </row>
    <row r="84" spans="1:11" ht="72">
      <c r="A84" s="69" t="s">
        <v>42</v>
      </c>
      <c r="B84" s="69" t="s">
        <v>9</v>
      </c>
      <c r="C84" s="40" t="s">
        <v>113</v>
      </c>
      <c r="D84" s="40" t="s">
        <v>114</v>
      </c>
      <c r="E84" s="40" t="s">
        <v>115</v>
      </c>
      <c r="F84" s="40" t="s">
        <v>94</v>
      </c>
      <c r="G84" s="40" t="s">
        <v>116</v>
      </c>
      <c r="H84" s="40" t="s">
        <v>117</v>
      </c>
      <c r="I84" s="60"/>
      <c r="J84" s="60"/>
      <c r="K84" s="60"/>
    </row>
    <row r="85" spans="1:11" ht="15">
      <c r="A85" s="69" t="s">
        <v>6</v>
      </c>
      <c r="B85" s="69" t="s">
        <v>19</v>
      </c>
      <c r="C85" s="69" t="s">
        <v>28</v>
      </c>
      <c r="D85" s="69" t="s">
        <v>36</v>
      </c>
      <c r="E85" s="69" t="s">
        <v>35</v>
      </c>
      <c r="F85" s="69" t="s">
        <v>43</v>
      </c>
      <c r="G85" s="69" t="s">
        <v>34</v>
      </c>
      <c r="H85" s="69" t="s">
        <v>44</v>
      </c>
      <c r="I85" s="60"/>
      <c r="J85" s="60"/>
      <c r="K85" s="60"/>
    </row>
    <row r="86" spans="1:11" ht="15">
      <c r="A86" s="69" t="s">
        <v>45</v>
      </c>
      <c r="B86" s="69" t="s">
        <v>46</v>
      </c>
      <c r="C86" s="69" t="s">
        <v>12</v>
      </c>
      <c r="D86" s="52"/>
      <c r="E86" s="52"/>
      <c r="F86" s="52">
        <f>E86-D86</f>
        <v>0</v>
      </c>
      <c r="G86" s="69" t="s">
        <v>12</v>
      </c>
      <c r="H86" s="69" t="s">
        <v>12</v>
      </c>
      <c r="I86" s="60"/>
      <c r="J86" s="60"/>
      <c r="K86" s="60"/>
    </row>
    <row r="87" spans="1:11" ht="15">
      <c r="A87" s="69"/>
      <c r="B87" s="69" t="s">
        <v>47</v>
      </c>
      <c r="C87" s="69" t="s">
        <v>12</v>
      </c>
      <c r="D87" s="52"/>
      <c r="E87" s="52"/>
      <c r="F87" s="52">
        <f t="shared" ref="F87:F88" si="29">E87-D87</f>
        <v>0</v>
      </c>
      <c r="G87" s="69" t="s">
        <v>12</v>
      </c>
      <c r="H87" s="69" t="s">
        <v>12</v>
      </c>
      <c r="I87" s="60"/>
      <c r="J87" s="60"/>
      <c r="K87" s="60"/>
    </row>
    <row r="88" spans="1:11" ht="30">
      <c r="A88" s="69"/>
      <c r="B88" s="69" t="s">
        <v>48</v>
      </c>
      <c r="C88" s="69" t="s">
        <v>12</v>
      </c>
      <c r="D88" s="52"/>
      <c r="E88" s="52"/>
      <c r="F88" s="52">
        <f t="shared" si="29"/>
        <v>0</v>
      </c>
      <c r="G88" s="69" t="s">
        <v>12</v>
      </c>
      <c r="H88" s="69" t="s">
        <v>12</v>
      </c>
      <c r="I88" s="60"/>
      <c r="J88" s="60"/>
      <c r="K88" s="60"/>
    </row>
    <row r="89" spans="1:11" ht="15">
      <c r="A89" s="69"/>
      <c r="B89" s="69" t="s">
        <v>49</v>
      </c>
      <c r="C89" s="69" t="s">
        <v>12</v>
      </c>
      <c r="D89" s="52"/>
      <c r="E89" s="52"/>
      <c r="F89" s="52"/>
      <c r="G89" s="69" t="s">
        <v>12</v>
      </c>
      <c r="H89" s="69" t="s">
        <v>12</v>
      </c>
      <c r="I89" s="60"/>
      <c r="J89" s="60"/>
      <c r="K89" s="60"/>
    </row>
    <row r="90" spans="1:11" ht="15">
      <c r="A90" s="69"/>
      <c r="B90" s="69" t="s">
        <v>50</v>
      </c>
      <c r="C90" s="69" t="s">
        <v>12</v>
      </c>
      <c r="D90" s="69"/>
      <c r="E90" s="69"/>
      <c r="F90" s="69"/>
      <c r="G90" s="69" t="s">
        <v>12</v>
      </c>
      <c r="H90" s="69" t="s">
        <v>12</v>
      </c>
      <c r="I90" s="60"/>
      <c r="J90" s="60"/>
      <c r="K90" s="60"/>
    </row>
    <row r="91" spans="1:11" ht="12.75" customHeight="1">
      <c r="A91" s="100" t="s">
        <v>132</v>
      </c>
      <c r="B91" s="93"/>
      <c r="C91" s="93"/>
      <c r="D91" s="93"/>
      <c r="E91" s="93"/>
      <c r="F91" s="93"/>
      <c r="G91" s="93"/>
      <c r="H91" s="93"/>
      <c r="I91" s="60"/>
      <c r="J91" s="60"/>
      <c r="K91" s="60"/>
    </row>
    <row r="92" spans="1:11" ht="15">
      <c r="A92" s="69" t="s">
        <v>19</v>
      </c>
      <c r="B92" s="69" t="s">
        <v>52</v>
      </c>
      <c r="C92" s="69" t="s">
        <v>12</v>
      </c>
      <c r="D92" s="52"/>
      <c r="E92" s="52"/>
      <c r="F92" s="52">
        <f t="shared" ref="F92" si="30">E92-D92</f>
        <v>0</v>
      </c>
      <c r="G92" s="69" t="s">
        <v>12</v>
      </c>
      <c r="H92" s="69" t="s">
        <v>12</v>
      </c>
      <c r="I92" s="60"/>
      <c r="J92" s="60"/>
      <c r="K92" s="60"/>
    </row>
    <row r="93" spans="1:11" ht="12.75" customHeight="1">
      <c r="A93" s="100" t="s">
        <v>133</v>
      </c>
      <c r="B93" s="93"/>
      <c r="C93" s="93"/>
      <c r="D93" s="93"/>
      <c r="E93" s="93"/>
      <c r="F93" s="93"/>
      <c r="G93" s="93"/>
      <c r="H93" s="93"/>
      <c r="I93" s="60"/>
      <c r="J93" s="60"/>
      <c r="K93" s="60"/>
    </row>
    <row r="94" spans="1:11" ht="12.75" customHeight="1">
      <c r="A94" s="93" t="s">
        <v>54</v>
      </c>
      <c r="B94" s="93"/>
      <c r="C94" s="93"/>
      <c r="D94" s="93"/>
      <c r="E94" s="93"/>
      <c r="F94" s="93"/>
      <c r="G94" s="93"/>
      <c r="H94" s="93"/>
      <c r="I94" s="60"/>
      <c r="J94" s="60"/>
      <c r="K94" s="60"/>
    </row>
    <row r="95" spans="1:11" ht="15">
      <c r="A95" s="69" t="s">
        <v>21</v>
      </c>
      <c r="B95" s="69" t="s">
        <v>55</v>
      </c>
      <c r="C95" s="69"/>
      <c r="D95" s="69"/>
      <c r="E95" s="69"/>
      <c r="F95" s="69"/>
      <c r="G95" s="69"/>
      <c r="H95" s="69"/>
      <c r="I95" s="60"/>
      <c r="J95" s="60"/>
      <c r="K95" s="60"/>
    </row>
    <row r="96" spans="1:11" ht="15">
      <c r="A96" s="69"/>
      <c r="B96" s="69" t="s">
        <v>56</v>
      </c>
      <c r="C96" s="69"/>
      <c r="D96" s="52"/>
      <c r="E96" s="52"/>
      <c r="F96" s="52">
        <f t="shared" ref="F96" si="31">E96-D96</f>
        <v>0</v>
      </c>
      <c r="G96" s="52"/>
      <c r="H96" s="69"/>
      <c r="I96" s="60"/>
      <c r="J96" s="60"/>
      <c r="K96" s="60"/>
    </row>
    <row r="97" spans="1:11" ht="12.75" customHeight="1">
      <c r="A97" s="93" t="s">
        <v>57</v>
      </c>
      <c r="B97" s="93"/>
      <c r="C97" s="93"/>
      <c r="D97" s="93"/>
      <c r="E97" s="93"/>
      <c r="F97" s="93"/>
      <c r="G97" s="93"/>
      <c r="H97" s="93"/>
      <c r="I97" s="60"/>
      <c r="J97" s="60"/>
      <c r="K97" s="60"/>
    </row>
    <row r="98" spans="1:11" ht="24" customHeight="1">
      <c r="A98" s="69"/>
      <c r="B98" s="71" t="s">
        <v>131</v>
      </c>
      <c r="C98" s="69"/>
      <c r="D98" s="52"/>
      <c r="E98" s="52"/>
      <c r="F98" s="52">
        <f t="shared" ref="F98" si="32">E98-D98</f>
        <v>0</v>
      </c>
      <c r="G98" s="52"/>
      <c r="H98" s="69"/>
      <c r="I98" s="60"/>
      <c r="J98" s="60"/>
      <c r="K98" s="60"/>
    </row>
    <row r="99" spans="1:11" ht="21.75" customHeight="1">
      <c r="A99" s="69"/>
      <c r="B99" s="69" t="s">
        <v>59</v>
      </c>
      <c r="C99" s="69"/>
      <c r="D99" s="69"/>
      <c r="E99" s="69"/>
      <c r="F99" s="69"/>
      <c r="G99" s="69"/>
      <c r="H99" s="69"/>
      <c r="I99" s="60"/>
      <c r="J99" s="60"/>
      <c r="K99" s="60"/>
    </row>
    <row r="100" spans="1:11" ht="30">
      <c r="A100" s="69" t="s">
        <v>22</v>
      </c>
      <c r="B100" s="69" t="s">
        <v>60</v>
      </c>
      <c r="C100" s="69" t="s">
        <v>12</v>
      </c>
      <c r="D100" s="69"/>
      <c r="E100" s="69"/>
      <c r="F100" s="69"/>
      <c r="G100" s="69" t="s">
        <v>12</v>
      </c>
      <c r="H100" s="69" t="s">
        <v>12</v>
      </c>
      <c r="I100" s="60"/>
      <c r="J100" s="60"/>
      <c r="K100" s="60"/>
    </row>
    <row r="101" spans="1:11" ht="22.9" customHeight="1">
      <c r="A101" s="113" t="s">
        <v>118</v>
      </c>
      <c r="B101" s="113"/>
      <c r="C101" s="113"/>
      <c r="D101" s="113"/>
      <c r="E101" s="113"/>
      <c r="F101" s="113"/>
      <c r="G101" s="113"/>
      <c r="H101" s="113"/>
      <c r="I101" s="113"/>
      <c r="J101" s="113"/>
      <c r="K101" s="113"/>
    </row>
    <row r="102" spans="1:11" ht="18" customHeight="1">
      <c r="A102" s="113" t="s">
        <v>173</v>
      </c>
      <c r="B102" s="113"/>
      <c r="C102" s="113"/>
      <c r="D102" s="113"/>
      <c r="E102" s="113"/>
      <c r="F102" s="113"/>
      <c r="G102" s="113"/>
      <c r="H102" s="113"/>
      <c r="I102" s="113"/>
      <c r="J102" s="113"/>
      <c r="K102" s="113"/>
    </row>
    <row r="103" spans="1:11" ht="18" customHeight="1">
      <c r="A103" s="113" t="s">
        <v>156</v>
      </c>
      <c r="B103" s="98"/>
      <c r="C103" s="98"/>
      <c r="D103" s="98"/>
      <c r="E103" s="98"/>
      <c r="F103" s="98"/>
      <c r="G103" s="98"/>
      <c r="H103" s="98"/>
      <c r="I103" s="98"/>
      <c r="J103" s="98"/>
      <c r="K103" s="98"/>
    </row>
    <row r="104" spans="1:11" ht="21" customHeight="1">
      <c r="A104" s="108" t="s">
        <v>174</v>
      </c>
      <c r="B104" s="106"/>
      <c r="C104" s="106"/>
      <c r="D104" s="106"/>
      <c r="E104" s="106"/>
      <c r="F104" s="106"/>
      <c r="G104" s="106"/>
      <c r="H104" s="106"/>
      <c r="I104" s="106"/>
      <c r="J104" s="106"/>
      <c r="K104" s="106"/>
    </row>
    <row r="105" spans="1:11" ht="16.149999999999999" customHeight="1">
      <c r="A105" s="113" t="s">
        <v>185</v>
      </c>
      <c r="B105" s="113"/>
      <c r="C105" s="113"/>
      <c r="D105" s="113"/>
      <c r="E105" s="113"/>
      <c r="F105" s="113"/>
      <c r="G105" s="113"/>
      <c r="H105" s="113"/>
      <c r="I105" s="113"/>
      <c r="J105" s="113"/>
      <c r="K105" s="113"/>
    </row>
    <row r="106" spans="1:11" ht="18" customHeight="1">
      <c r="A106" s="113" t="s">
        <v>186</v>
      </c>
      <c r="B106" s="113"/>
      <c r="C106" s="113"/>
      <c r="D106" s="113"/>
      <c r="E106" s="113"/>
      <c r="F106" s="113"/>
      <c r="G106" s="113"/>
      <c r="H106" s="113"/>
      <c r="I106" s="113"/>
      <c r="J106" s="113"/>
      <c r="K106" s="113"/>
    </row>
    <row r="107" spans="1:11" ht="21" customHeight="1">
      <c r="A107" s="113" t="s">
        <v>123</v>
      </c>
      <c r="B107" s="113"/>
      <c r="C107" s="113"/>
      <c r="D107" s="113"/>
      <c r="E107" s="113"/>
      <c r="F107" s="113"/>
      <c r="G107" s="113"/>
      <c r="H107" s="113"/>
      <c r="I107" s="113"/>
      <c r="J107" s="113"/>
      <c r="K107" s="113"/>
    </row>
    <row r="108" spans="1:11">
      <c r="A108" s="60"/>
      <c r="B108" s="60"/>
      <c r="C108" s="60"/>
      <c r="D108" s="60"/>
      <c r="E108" s="60"/>
      <c r="F108" s="60"/>
      <c r="G108" s="60"/>
      <c r="H108" s="60"/>
      <c r="I108" s="60"/>
      <c r="J108" s="60"/>
      <c r="K108" s="60"/>
    </row>
    <row r="109" spans="1:11" ht="15.6" customHeight="1">
      <c r="A109" s="60"/>
      <c r="B109" s="65" t="s">
        <v>128</v>
      </c>
      <c r="C109" s="65"/>
      <c r="D109" s="65"/>
      <c r="E109" s="114" t="s">
        <v>181</v>
      </c>
      <c r="F109" s="114"/>
      <c r="G109" s="114"/>
      <c r="H109" s="60"/>
      <c r="I109" s="60"/>
      <c r="J109" s="60"/>
      <c r="K109" s="60"/>
    </row>
  </sheetData>
  <mergeCells count="73">
    <mergeCell ref="A107:K107"/>
    <mergeCell ref="E109:G109"/>
    <mergeCell ref="A101:K101"/>
    <mergeCell ref="A102:K102"/>
    <mergeCell ref="A103:K103"/>
    <mergeCell ref="A104:K104"/>
    <mergeCell ref="A105:K105"/>
    <mergeCell ref="A106:K106"/>
    <mergeCell ref="A97:H97"/>
    <mergeCell ref="A64:K64"/>
    <mergeCell ref="A67:K67"/>
    <mergeCell ref="A68:K68"/>
    <mergeCell ref="A77:K77"/>
    <mergeCell ref="A78:K78"/>
    <mergeCell ref="A79:K79"/>
    <mergeCell ref="A80:K80"/>
    <mergeCell ref="A82:K82"/>
    <mergeCell ref="A91:H91"/>
    <mergeCell ref="A93:H93"/>
    <mergeCell ref="A94:H94"/>
    <mergeCell ref="A63:K63"/>
    <mergeCell ref="A54:K54"/>
    <mergeCell ref="A55:K55"/>
    <mergeCell ref="A56:K56"/>
    <mergeCell ref="A57:K57"/>
    <mergeCell ref="A58:K58"/>
    <mergeCell ref="A59:K59"/>
    <mergeCell ref="A60:A61"/>
    <mergeCell ref="B60:B61"/>
    <mergeCell ref="C60:E60"/>
    <mergeCell ref="F60:H60"/>
    <mergeCell ref="I60:K60"/>
    <mergeCell ref="C52:E52"/>
    <mergeCell ref="F52:H52"/>
    <mergeCell ref="I52:K52"/>
    <mergeCell ref="C43:E43"/>
    <mergeCell ref="F43:H43"/>
    <mergeCell ref="I43:K43"/>
    <mergeCell ref="A45:K45"/>
    <mergeCell ref="C46:E46"/>
    <mergeCell ref="F46:H46"/>
    <mergeCell ref="I46:K46"/>
    <mergeCell ref="A48:K48"/>
    <mergeCell ref="C49:E49"/>
    <mergeCell ref="F49:H49"/>
    <mergeCell ref="I49:K49"/>
    <mergeCell ref="A51:K51"/>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63" orientation="portrait" verticalDpi="0" r:id="rId1"/>
  <rowBreaks count="1" manualBreakCount="1">
    <brk id="50" max="16383" man="1"/>
  </rowBreaks>
</worksheet>
</file>

<file path=xl/worksheets/sheet2.xml><?xml version="1.0" encoding="utf-8"?>
<worksheet xmlns="http://schemas.openxmlformats.org/spreadsheetml/2006/main" xmlns:r="http://schemas.openxmlformats.org/officeDocument/2006/relationships">
  <sheetPr>
    <tabColor rgb="FFFF0000"/>
  </sheetPr>
  <dimension ref="A1:K127"/>
  <sheetViews>
    <sheetView view="pageBreakPreview" topLeftCell="A70" zoomScaleNormal="100" zoomScaleSheetLayoutView="100" workbookViewId="0">
      <selection activeCell="I94" sqref="I94"/>
    </sheetView>
  </sheetViews>
  <sheetFormatPr defaultColWidth="34" defaultRowHeight="12.75"/>
  <cols>
    <col min="1" max="1" width="5.5703125" style="25" customWidth="1"/>
    <col min="2" max="2" width="34" style="25"/>
    <col min="3" max="3" width="10.7109375" style="25" customWidth="1"/>
    <col min="4" max="4" width="9.42578125" style="25" customWidth="1"/>
    <col min="5" max="5" width="10.7109375" style="25" customWidth="1"/>
    <col min="6" max="6" width="10.5703125" style="25" customWidth="1"/>
    <col min="7" max="7" width="9.28515625" style="25" customWidth="1"/>
    <col min="8" max="8" width="11" style="25" customWidth="1"/>
    <col min="9" max="10" width="9.42578125" style="25" customWidth="1"/>
    <col min="11" max="11" width="9.28515625" style="25" customWidth="1"/>
    <col min="12" max="16384" width="34" style="25"/>
  </cols>
  <sheetData>
    <row r="1" spans="1:11">
      <c r="H1" s="125" t="s">
        <v>61</v>
      </c>
      <c r="I1" s="125"/>
      <c r="J1" s="125"/>
      <c r="K1" s="125"/>
    </row>
    <row r="2" spans="1:11" ht="29.45" customHeight="1">
      <c r="H2" s="125" t="s">
        <v>62</v>
      </c>
      <c r="I2" s="125"/>
      <c r="J2" s="125"/>
      <c r="K2" s="125"/>
    </row>
    <row r="3" spans="1:11" ht="18.75">
      <c r="A3" s="117" t="s">
        <v>157</v>
      </c>
      <c r="B3" s="117"/>
      <c r="C3" s="117"/>
      <c r="D3" s="117"/>
      <c r="E3" s="117"/>
      <c r="F3" s="117"/>
      <c r="G3" s="117"/>
      <c r="H3" s="117"/>
      <c r="I3" s="117"/>
      <c r="J3" s="117"/>
      <c r="K3" s="117"/>
    </row>
    <row r="4" spans="1:11" ht="37.15" customHeight="1">
      <c r="A4" s="20" t="s">
        <v>63</v>
      </c>
      <c r="B4" s="20">
        <v>1200000</v>
      </c>
      <c r="C4" s="20"/>
      <c r="D4" s="117" t="s">
        <v>136</v>
      </c>
      <c r="E4" s="117"/>
      <c r="F4" s="117"/>
      <c r="G4" s="117"/>
      <c r="H4" s="117"/>
      <c r="I4" s="117"/>
      <c r="J4" s="117"/>
      <c r="K4" s="117"/>
    </row>
    <row r="5" spans="1:11" ht="18" customHeight="1">
      <c r="A5" s="21"/>
      <c r="B5" s="21" t="s">
        <v>64</v>
      </c>
      <c r="C5" s="21"/>
      <c r="D5" s="118" t="s">
        <v>65</v>
      </c>
      <c r="E5" s="118"/>
      <c r="F5" s="118"/>
      <c r="G5" s="118"/>
      <c r="H5" s="118"/>
      <c r="I5" s="118"/>
      <c r="J5" s="118"/>
      <c r="K5" s="118"/>
    </row>
    <row r="6" spans="1:11" ht="37.15" customHeight="1">
      <c r="A6" s="20" t="s">
        <v>66</v>
      </c>
      <c r="B6" s="20">
        <v>1210000</v>
      </c>
      <c r="C6" s="20"/>
      <c r="D6" s="117" t="s">
        <v>136</v>
      </c>
      <c r="E6" s="117"/>
      <c r="F6" s="117"/>
      <c r="G6" s="117"/>
      <c r="H6" s="117"/>
      <c r="I6" s="117"/>
      <c r="J6" s="117"/>
      <c r="K6" s="117"/>
    </row>
    <row r="7" spans="1:11" ht="18" customHeight="1">
      <c r="B7" s="21" t="s">
        <v>64</v>
      </c>
      <c r="D7" s="118" t="s">
        <v>67</v>
      </c>
      <c r="E7" s="118"/>
      <c r="F7" s="118"/>
      <c r="G7" s="118"/>
      <c r="H7" s="118"/>
      <c r="I7" s="118"/>
      <c r="J7" s="118"/>
      <c r="K7" s="118"/>
    </row>
    <row r="8" spans="1:11" s="20" customFormat="1" ht="36" customHeight="1">
      <c r="A8" s="20" t="s">
        <v>68</v>
      </c>
      <c r="B8" s="20">
        <v>1210160</v>
      </c>
      <c r="C8" s="20" t="s">
        <v>69</v>
      </c>
      <c r="D8" s="117" t="s">
        <v>70</v>
      </c>
      <c r="E8" s="117"/>
      <c r="F8" s="117"/>
      <c r="G8" s="117"/>
      <c r="H8" s="117"/>
      <c r="I8" s="117"/>
      <c r="J8" s="117"/>
      <c r="K8" s="117"/>
    </row>
    <row r="9" spans="1:11" s="21" customFormat="1" ht="18.75">
      <c r="A9" s="20"/>
      <c r="B9" s="21" t="s">
        <v>64</v>
      </c>
      <c r="C9" s="19" t="s">
        <v>71</v>
      </c>
    </row>
    <row r="10" spans="1:11" s="21" customFormat="1" ht="24" customHeight="1">
      <c r="A10" s="20" t="s">
        <v>72</v>
      </c>
      <c r="B10" s="20" t="s">
        <v>73</v>
      </c>
      <c r="C10" s="119" t="s">
        <v>137</v>
      </c>
      <c r="D10" s="119"/>
      <c r="E10" s="119"/>
      <c r="F10" s="119"/>
      <c r="G10" s="119"/>
      <c r="H10" s="119"/>
      <c r="I10" s="119"/>
      <c r="J10" s="119"/>
      <c r="K10" s="119"/>
    </row>
    <row r="11" spans="1:11" s="21" customFormat="1" ht="16.899999999999999" customHeight="1">
      <c r="A11" s="20" t="s">
        <v>74</v>
      </c>
      <c r="B11" s="120" t="s">
        <v>75</v>
      </c>
      <c r="C11" s="120"/>
      <c r="D11" s="120"/>
      <c r="E11" s="120"/>
      <c r="F11" s="120"/>
      <c r="G11" s="120"/>
      <c r="H11" s="120"/>
      <c r="I11" s="120"/>
      <c r="J11" s="120"/>
      <c r="K11" s="120"/>
    </row>
    <row r="12" spans="1:11" ht="18" customHeight="1">
      <c r="A12" s="115" t="s">
        <v>76</v>
      </c>
      <c r="B12" s="116"/>
      <c r="C12" s="116"/>
      <c r="D12" s="116"/>
      <c r="E12" s="116"/>
      <c r="F12" s="116"/>
      <c r="G12" s="116"/>
      <c r="H12" s="116"/>
      <c r="I12" s="116"/>
      <c r="J12" s="116"/>
      <c r="K12" s="116"/>
    </row>
    <row r="13" spans="1:11" ht="16.899999999999999" customHeight="1">
      <c r="A13" s="121" t="s">
        <v>0</v>
      </c>
      <c r="B13" s="121" t="s">
        <v>1</v>
      </c>
      <c r="C13" s="124" t="s">
        <v>2</v>
      </c>
      <c r="D13" s="124"/>
      <c r="E13" s="124"/>
      <c r="F13" s="124" t="s">
        <v>3</v>
      </c>
      <c r="G13" s="124"/>
      <c r="H13" s="124"/>
      <c r="I13" s="124" t="s">
        <v>4</v>
      </c>
      <c r="J13" s="124"/>
      <c r="K13" s="124"/>
    </row>
    <row r="14" spans="1:11" ht="22.5">
      <c r="A14" s="121"/>
      <c r="B14" s="121"/>
      <c r="C14" s="4" t="s">
        <v>77</v>
      </c>
      <c r="D14" s="4" t="s">
        <v>78</v>
      </c>
      <c r="E14" s="4" t="s">
        <v>79</v>
      </c>
      <c r="F14" s="4" t="s">
        <v>77</v>
      </c>
      <c r="G14" s="4" t="s">
        <v>80</v>
      </c>
      <c r="H14" s="4" t="s">
        <v>79</v>
      </c>
      <c r="I14" s="4" t="s">
        <v>81</v>
      </c>
      <c r="J14" s="4" t="s">
        <v>82</v>
      </c>
      <c r="K14" s="4" t="s">
        <v>79</v>
      </c>
    </row>
    <row r="15" spans="1:11" s="26" customFormat="1" ht="11.25">
      <c r="A15" s="4"/>
      <c r="B15" s="4"/>
      <c r="C15" s="4" t="s">
        <v>83</v>
      </c>
      <c r="D15" s="4" t="s">
        <v>84</v>
      </c>
      <c r="E15" s="4" t="s">
        <v>85</v>
      </c>
      <c r="F15" s="4" t="s">
        <v>86</v>
      </c>
      <c r="G15" s="4" t="s">
        <v>87</v>
      </c>
      <c r="H15" s="4" t="s">
        <v>88</v>
      </c>
      <c r="I15" s="4" t="s">
        <v>89</v>
      </c>
      <c r="J15" s="4" t="s">
        <v>90</v>
      </c>
      <c r="K15" s="4" t="s">
        <v>91</v>
      </c>
    </row>
    <row r="16" spans="1:11" s="19" customFormat="1" ht="15">
      <c r="A16" s="17" t="s">
        <v>6</v>
      </c>
      <c r="B16" s="23" t="s">
        <v>121</v>
      </c>
      <c r="C16" s="14">
        <v>4795.6149999999998</v>
      </c>
      <c r="D16" s="14">
        <v>200</v>
      </c>
      <c r="E16" s="14">
        <f>C16+D16</f>
        <v>4995.6149999999998</v>
      </c>
      <c r="F16" s="14">
        <v>4653.8609999999999</v>
      </c>
      <c r="G16" s="14">
        <v>404.04</v>
      </c>
      <c r="H16" s="14">
        <f>F16+G16</f>
        <v>5057.9009999999998</v>
      </c>
      <c r="I16" s="14">
        <f>C16-F16</f>
        <v>141.75399999999991</v>
      </c>
      <c r="J16" s="14">
        <f>D16-G16</f>
        <v>-204.04000000000002</v>
      </c>
      <c r="K16" s="14">
        <f>I16+J16</f>
        <v>-62.286000000000115</v>
      </c>
    </row>
    <row r="17" spans="1:11" ht="48.6" customHeight="1">
      <c r="A17" s="115" t="s">
        <v>158</v>
      </c>
      <c r="B17" s="116"/>
      <c r="C17" s="116"/>
      <c r="D17" s="116"/>
      <c r="E17" s="116"/>
      <c r="F17" s="116"/>
      <c r="G17" s="116"/>
      <c r="H17" s="116"/>
      <c r="I17" s="116"/>
      <c r="J17" s="116"/>
      <c r="K17" s="116"/>
    </row>
    <row r="18" spans="1:11" ht="15.75">
      <c r="A18" s="16"/>
      <c r="B18" s="16" t="s">
        <v>7</v>
      </c>
      <c r="C18" s="16"/>
      <c r="D18" s="16"/>
      <c r="E18" s="16"/>
      <c r="F18" s="16"/>
      <c r="G18" s="16"/>
      <c r="H18" s="16"/>
      <c r="I18" s="16"/>
      <c r="J18" s="16"/>
      <c r="K18" s="16"/>
    </row>
    <row r="19" spans="1:11" ht="30">
      <c r="A19" s="16" t="s">
        <v>5</v>
      </c>
      <c r="B19" s="18" t="s">
        <v>126</v>
      </c>
      <c r="C19" s="84">
        <v>4795.6149999999998</v>
      </c>
      <c r="D19" s="84"/>
      <c r="E19" s="14">
        <f t="shared" ref="E19:E20" si="0">C19+D19</f>
        <v>4795.6149999999998</v>
      </c>
      <c r="F19" s="84">
        <v>4653.8609999999999</v>
      </c>
      <c r="G19" s="84"/>
      <c r="H19" s="14">
        <f t="shared" ref="H19:H20" si="1">F19+G19</f>
        <v>4653.8609999999999</v>
      </c>
      <c r="I19" s="14">
        <f>C19-F19</f>
        <v>141.75399999999991</v>
      </c>
      <c r="J19" s="14">
        <f>D19-G19</f>
        <v>0</v>
      </c>
      <c r="K19" s="14">
        <f t="shared" ref="K19:K20" si="2">I19+J19</f>
        <v>141.75399999999991</v>
      </c>
    </row>
    <row r="20" spans="1:11" ht="60">
      <c r="A20" s="16">
        <v>2</v>
      </c>
      <c r="B20" s="18" t="s">
        <v>138</v>
      </c>
      <c r="C20" s="84"/>
      <c r="D20" s="84">
        <v>200</v>
      </c>
      <c r="E20" s="14">
        <f t="shared" si="0"/>
        <v>200</v>
      </c>
      <c r="F20" s="84"/>
      <c r="G20" s="84">
        <v>404.03899999999999</v>
      </c>
      <c r="H20" s="14">
        <f t="shared" si="1"/>
        <v>404.03899999999999</v>
      </c>
      <c r="I20" s="14">
        <f>C20-F20</f>
        <v>0</v>
      </c>
      <c r="J20" s="14">
        <f>D20-G20</f>
        <v>-204.03899999999999</v>
      </c>
      <c r="K20" s="14">
        <f t="shared" si="2"/>
        <v>-204.03899999999999</v>
      </c>
    </row>
    <row r="21" spans="1:11" ht="21.6" customHeight="1">
      <c r="A21" s="115" t="s">
        <v>95</v>
      </c>
      <c r="B21" s="116"/>
      <c r="C21" s="116"/>
      <c r="D21" s="116"/>
      <c r="E21" s="116"/>
      <c r="F21" s="116"/>
      <c r="G21" s="116"/>
      <c r="H21" s="116"/>
      <c r="I21" s="116"/>
      <c r="J21" s="116"/>
      <c r="K21" s="116"/>
    </row>
    <row r="22" spans="1:11" ht="36">
      <c r="A22" s="16" t="s">
        <v>8</v>
      </c>
      <c r="B22" s="16" t="s">
        <v>9</v>
      </c>
      <c r="C22" s="6" t="s">
        <v>92</v>
      </c>
      <c r="D22" s="6" t="s">
        <v>93</v>
      </c>
      <c r="E22" s="6" t="s">
        <v>94</v>
      </c>
    </row>
    <row r="23" spans="1:11" ht="15">
      <c r="A23" s="16" t="s">
        <v>6</v>
      </c>
      <c r="B23" s="16" t="s">
        <v>11</v>
      </c>
      <c r="C23" s="16" t="s">
        <v>12</v>
      </c>
      <c r="D23" s="16"/>
      <c r="E23" s="16" t="s">
        <v>12</v>
      </c>
    </row>
    <row r="24" spans="1:11" ht="15">
      <c r="A24" s="16"/>
      <c r="B24" s="16" t="s">
        <v>13</v>
      </c>
      <c r="C24" s="16"/>
      <c r="D24" s="16"/>
      <c r="E24" s="16"/>
    </row>
    <row r="25" spans="1:11" ht="15">
      <c r="A25" s="16" t="s">
        <v>14</v>
      </c>
      <c r="B25" s="16" t="s">
        <v>15</v>
      </c>
      <c r="C25" s="16" t="s">
        <v>12</v>
      </c>
      <c r="D25" s="16"/>
      <c r="E25" s="16" t="s">
        <v>12</v>
      </c>
    </row>
    <row r="26" spans="1:11" ht="15">
      <c r="A26" s="16" t="s">
        <v>16</v>
      </c>
      <c r="B26" s="16" t="s">
        <v>17</v>
      </c>
      <c r="C26" s="16" t="s">
        <v>12</v>
      </c>
      <c r="D26" s="16"/>
      <c r="E26" s="16" t="s">
        <v>12</v>
      </c>
    </row>
    <row r="27" spans="1:11">
      <c r="A27" s="121" t="s">
        <v>18</v>
      </c>
      <c r="B27" s="121"/>
      <c r="C27" s="121"/>
      <c r="D27" s="121"/>
      <c r="E27" s="121"/>
    </row>
    <row r="28" spans="1:11" ht="15">
      <c r="A28" s="16" t="s">
        <v>19</v>
      </c>
      <c r="B28" s="16" t="s">
        <v>20</v>
      </c>
      <c r="C28" s="14">
        <v>200</v>
      </c>
      <c r="D28" s="14">
        <v>404.03899999999999</v>
      </c>
      <c r="E28" s="14">
        <f>SUM(E30:E33)</f>
        <v>-204.03899999999999</v>
      </c>
    </row>
    <row r="29" spans="1:11" ht="15">
      <c r="A29" s="16"/>
      <c r="B29" s="16" t="s">
        <v>13</v>
      </c>
      <c r="C29" s="14"/>
      <c r="D29" s="14"/>
      <c r="E29" s="14"/>
    </row>
    <row r="30" spans="1:11" ht="15">
      <c r="A30" s="22" t="s">
        <v>21</v>
      </c>
      <c r="B30" s="22" t="s">
        <v>15</v>
      </c>
      <c r="C30" s="55">
        <f>C28</f>
        <v>200</v>
      </c>
      <c r="D30" s="55">
        <v>404.03899999999999</v>
      </c>
      <c r="E30" s="55">
        <f>C30-D30</f>
        <v>-204.03899999999999</v>
      </c>
      <c r="F30" s="28"/>
      <c r="G30" s="28"/>
      <c r="H30" s="28"/>
      <c r="I30" s="28"/>
      <c r="J30" s="28"/>
      <c r="K30" s="28"/>
    </row>
    <row r="31" spans="1:11" ht="15">
      <c r="A31" s="22" t="s">
        <v>22</v>
      </c>
      <c r="B31" s="22" t="s">
        <v>23</v>
      </c>
      <c r="C31" s="27"/>
      <c r="D31" s="27"/>
      <c r="E31" s="27">
        <f t="shared" ref="E31:E33" si="3">C31-D31</f>
        <v>0</v>
      </c>
      <c r="F31" s="28"/>
      <c r="G31" s="28"/>
      <c r="H31" s="28"/>
      <c r="I31" s="28"/>
      <c r="J31" s="28"/>
      <c r="K31" s="28"/>
    </row>
    <row r="32" spans="1:11" ht="15">
      <c r="A32" s="22" t="s">
        <v>24</v>
      </c>
      <c r="B32" s="22" t="s">
        <v>25</v>
      </c>
      <c r="C32" s="27"/>
      <c r="D32" s="27"/>
      <c r="E32" s="27">
        <f t="shared" si="3"/>
        <v>0</v>
      </c>
      <c r="F32" s="28"/>
      <c r="G32" s="28"/>
      <c r="H32" s="28"/>
      <c r="I32" s="28"/>
      <c r="J32" s="28"/>
      <c r="K32" s="28"/>
    </row>
    <row r="33" spans="1:11" ht="15">
      <c r="A33" s="22" t="s">
        <v>26</v>
      </c>
      <c r="B33" s="22" t="s">
        <v>27</v>
      </c>
      <c r="C33" s="27"/>
      <c r="D33" s="27"/>
      <c r="E33" s="27">
        <f t="shared" si="3"/>
        <v>0</v>
      </c>
      <c r="F33" s="28"/>
      <c r="G33" s="28"/>
      <c r="H33" s="28"/>
      <c r="I33" s="28"/>
      <c r="J33" s="28"/>
      <c r="K33" s="28"/>
    </row>
    <row r="34" spans="1:11" ht="45.2" customHeight="1">
      <c r="A34" s="122" t="s">
        <v>159</v>
      </c>
      <c r="B34" s="123"/>
      <c r="C34" s="123"/>
      <c r="D34" s="123"/>
      <c r="E34" s="123"/>
      <c r="F34" s="28"/>
      <c r="G34" s="28"/>
      <c r="H34" s="28"/>
      <c r="I34" s="28"/>
      <c r="J34" s="28"/>
      <c r="K34" s="28"/>
    </row>
    <row r="35" spans="1:11" ht="15">
      <c r="A35" s="22" t="s">
        <v>28</v>
      </c>
      <c r="B35" s="22" t="s">
        <v>29</v>
      </c>
      <c r="C35" s="22" t="s">
        <v>12</v>
      </c>
      <c r="D35" s="22"/>
      <c r="E35" s="22"/>
      <c r="F35" s="28"/>
      <c r="G35" s="28"/>
      <c r="H35" s="28"/>
      <c r="I35" s="28"/>
      <c r="J35" s="28"/>
      <c r="K35" s="28"/>
    </row>
    <row r="36" spans="1:11" ht="15">
      <c r="A36" s="22"/>
      <c r="B36" s="22" t="s">
        <v>13</v>
      </c>
      <c r="C36" s="22"/>
      <c r="D36" s="22"/>
      <c r="E36" s="22"/>
      <c r="F36" s="28"/>
      <c r="G36" s="28"/>
      <c r="H36" s="28"/>
      <c r="I36" s="28"/>
      <c r="J36" s="28"/>
      <c r="K36" s="28"/>
    </row>
    <row r="37" spans="1:11" ht="15">
      <c r="A37" s="22" t="s">
        <v>30</v>
      </c>
      <c r="B37" s="22" t="s">
        <v>15</v>
      </c>
      <c r="C37" s="22" t="s">
        <v>12</v>
      </c>
      <c r="D37" s="22"/>
      <c r="E37" s="22"/>
      <c r="F37" s="28"/>
      <c r="G37" s="28"/>
      <c r="H37" s="28"/>
      <c r="I37" s="28"/>
      <c r="J37" s="28"/>
      <c r="K37" s="28"/>
    </row>
    <row r="38" spans="1:11" ht="15">
      <c r="A38" s="22" t="s">
        <v>31</v>
      </c>
      <c r="B38" s="22" t="s">
        <v>27</v>
      </c>
      <c r="C38" s="22" t="s">
        <v>12</v>
      </c>
      <c r="D38" s="22"/>
      <c r="E38" s="22"/>
      <c r="F38" s="28"/>
      <c r="G38" s="28"/>
      <c r="H38" s="28"/>
      <c r="I38" s="28"/>
      <c r="J38" s="28"/>
      <c r="K38" s="28"/>
    </row>
    <row r="39" spans="1:11" ht="16.149999999999999" customHeight="1">
      <c r="A39" s="97" t="s">
        <v>96</v>
      </c>
      <c r="B39" s="98"/>
      <c r="C39" s="98"/>
      <c r="D39" s="98"/>
      <c r="E39" s="98"/>
      <c r="F39" s="98"/>
      <c r="G39" s="98"/>
      <c r="H39" s="98"/>
      <c r="I39" s="98"/>
      <c r="J39" s="98"/>
      <c r="K39" s="98"/>
    </row>
    <row r="40" spans="1:11">
      <c r="A40" s="123" t="s">
        <v>8</v>
      </c>
      <c r="B40" s="123" t="s">
        <v>9</v>
      </c>
      <c r="C40" s="123" t="s">
        <v>32</v>
      </c>
      <c r="D40" s="123"/>
      <c r="E40" s="123"/>
      <c r="F40" s="123" t="s">
        <v>33</v>
      </c>
      <c r="G40" s="123"/>
      <c r="H40" s="123"/>
      <c r="I40" s="123" t="s">
        <v>10</v>
      </c>
      <c r="J40" s="123"/>
      <c r="K40" s="123"/>
    </row>
    <row r="41" spans="1:11" ht="22.5">
      <c r="A41" s="123"/>
      <c r="B41" s="123"/>
      <c r="C41" s="29" t="s">
        <v>134</v>
      </c>
      <c r="D41" s="29" t="s">
        <v>120</v>
      </c>
      <c r="E41" s="29" t="s">
        <v>79</v>
      </c>
      <c r="F41" s="29" t="s">
        <v>134</v>
      </c>
      <c r="G41" s="29" t="s">
        <v>120</v>
      </c>
      <c r="H41" s="29" t="s">
        <v>79</v>
      </c>
      <c r="I41" s="29" t="s">
        <v>134</v>
      </c>
      <c r="J41" s="29" t="s">
        <v>120</v>
      </c>
      <c r="K41" s="29" t="s">
        <v>79</v>
      </c>
    </row>
    <row r="42" spans="1:11" s="15" customFormat="1" ht="14.25">
      <c r="A42" s="12" t="s">
        <v>97</v>
      </c>
      <c r="B42" s="12" t="s">
        <v>98</v>
      </c>
      <c r="C42" s="133"/>
      <c r="D42" s="133"/>
      <c r="E42" s="133"/>
      <c r="F42" s="133"/>
      <c r="G42" s="133"/>
      <c r="H42" s="133"/>
      <c r="I42" s="133"/>
      <c r="J42" s="133"/>
      <c r="K42" s="133"/>
    </row>
    <row r="43" spans="1:11" ht="15">
      <c r="A43" s="22"/>
      <c r="B43" s="11" t="s">
        <v>103</v>
      </c>
      <c r="C43" s="27">
        <v>23</v>
      </c>
      <c r="D43" s="27"/>
      <c r="E43" s="27">
        <f>C43+D43</f>
        <v>23</v>
      </c>
      <c r="F43" s="27">
        <v>22</v>
      </c>
      <c r="G43" s="27"/>
      <c r="H43" s="27">
        <f>F43+G43</f>
        <v>22</v>
      </c>
      <c r="I43" s="27">
        <f>F43-C43</f>
        <v>-1</v>
      </c>
      <c r="J43" s="27">
        <f>G43-D43</f>
        <v>0</v>
      </c>
      <c r="K43" s="27">
        <f>I43+J43</f>
        <v>-1</v>
      </c>
    </row>
    <row r="44" spans="1:11" s="64" customFormat="1" ht="15">
      <c r="A44" s="61"/>
      <c r="B44" s="63" t="s">
        <v>144</v>
      </c>
      <c r="C44" s="27"/>
      <c r="D44" s="27">
        <v>669.82</v>
      </c>
      <c r="E44" s="27">
        <f>C44+D44</f>
        <v>669.82</v>
      </c>
      <c r="F44" s="27"/>
      <c r="G44" s="27">
        <v>669.82</v>
      </c>
      <c r="H44" s="27">
        <f>F44+G44</f>
        <v>669.82</v>
      </c>
      <c r="I44" s="27">
        <f>F44-C44</f>
        <v>0</v>
      </c>
      <c r="J44" s="27">
        <f>G44-D44</f>
        <v>0</v>
      </c>
      <c r="K44" s="27">
        <f>I44+J44</f>
        <v>0</v>
      </c>
    </row>
    <row r="45" spans="1:11" ht="30">
      <c r="A45" s="22"/>
      <c r="B45" s="63" t="s">
        <v>160</v>
      </c>
      <c r="C45" s="27"/>
      <c r="D45" s="27">
        <v>329</v>
      </c>
      <c r="E45" s="27">
        <f>D45</f>
        <v>329</v>
      </c>
      <c r="F45" s="27"/>
      <c r="G45" s="27">
        <v>329</v>
      </c>
      <c r="H45" s="27">
        <f>G45</f>
        <v>329</v>
      </c>
      <c r="I45" s="27"/>
      <c r="J45" s="27">
        <f>D45-G45</f>
        <v>0</v>
      </c>
      <c r="K45" s="27">
        <f>E45-H45</f>
        <v>0</v>
      </c>
    </row>
    <row r="46" spans="1:11" ht="34.5" customHeight="1">
      <c r="A46" s="136" t="s">
        <v>175</v>
      </c>
      <c r="B46" s="137"/>
      <c r="C46" s="137"/>
      <c r="D46" s="137"/>
      <c r="E46" s="137"/>
      <c r="F46" s="137"/>
      <c r="G46" s="137"/>
      <c r="H46" s="137"/>
      <c r="I46" s="137"/>
      <c r="J46" s="137"/>
      <c r="K46" s="137"/>
    </row>
    <row r="47" spans="1:11" s="15" customFormat="1" ht="14.25">
      <c r="A47" s="12" t="s">
        <v>99</v>
      </c>
      <c r="B47" s="12" t="s">
        <v>100</v>
      </c>
      <c r="C47" s="133"/>
      <c r="D47" s="133"/>
      <c r="E47" s="133"/>
      <c r="F47" s="133"/>
      <c r="G47" s="133"/>
      <c r="H47" s="133"/>
      <c r="I47" s="133"/>
      <c r="J47" s="133"/>
      <c r="K47" s="133"/>
    </row>
    <row r="48" spans="1:11" ht="25.5">
      <c r="A48" s="22"/>
      <c r="B48" s="22" t="s">
        <v>139</v>
      </c>
      <c r="C48" s="77">
        <v>1638</v>
      </c>
      <c r="D48" s="27"/>
      <c r="E48" s="27">
        <f t="shared" ref="E48:E62" si="4">C48+D48</f>
        <v>1638</v>
      </c>
      <c r="F48" s="27">
        <v>1638</v>
      </c>
      <c r="G48" s="27"/>
      <c r="H48" s="27">
        <f t="shared" ref="H48:H62" si="5">F48+G48</f>
        <v>1638</v>
      </c>
      <c r="I48" s="27">
        <f t="shared" ref="I48:J62" si="6">F48-C48</f>
        <v>0</v>
      </c>
      <c r="J48" s="27">
        <f t="shared" si="6"/>
        <v>0</v>
      </c>
      <c r="K48" s="27">
        <f t="shared" ref="K48:K62" si="7">I48+J48</f>
        <v>0</v>
      </c>
    </row>
    <row r="49" spans="1:11" s="30" customFormat="1" ht="25.5">
      <c r="A49" s="22"/>
      <c r="B49" s="82" t="s">
        <v>151</v>
      </c>
      <c r="C49" s="77">
        <v>1638</v>
      </c>
      <c r="D49" s="27"/>
      <c r="E49" s="27">
        <f t="shared" si="4"/>
        <v>1638</v>
      </c>
      <c r="F49" s="27">
        <v>1638</v>
      </c>
      <c r="G49" s="27"/>
      <c r="H49" s="27">
        <f t="shared" si="5"/>
        <v>1638</v>
      </c>
      <c r="I49" s="27">
        <f t="shared" si="6"/>
        <v>0</v>
      </c>
      <c r="J49" s="27">
        <f t="shared" si="6"/>
        <v>0</v>
      </c>
      <c r="K49" s="27">
        <f t="shared" si="7"/>
        <v>0</v>
      </c>
    </row>
    <row r="50" spans="1:11" ht="25.5">
      <c r="A50" s="22"/>
      <c r="B50" s="22" t="s">
        <v>140</v>
      </c>
      <c r="C50" s="77">
        <v>145</v>
      </c>
      <c r="D50" s="27"/>
      <c r="E50" s="27">
        <f t="shared" si="4"/>
        <v>145</v>
      </c>
      <c r="F50" s="27">
        <v>145</v>
      </c>
      <c r="G50" s="27"/>
      <c r="H50" s="27">
        <f t="shared" si="5"/>
        <v>145</v>
      </c>
      <c r="I50" s="27">
        <f t="shared" si="6"/>
        <v>0</v>
      </c>
      <c r="J50" s="27">
        <f t="shared" si="6"/>
        <v>0</v>
      </c>
      <c r="K50" s="27">
        <f t="shared" si="7"/>
        <v>0</v>
      </c>
    </row>
    <row r="51" spans="1:11" s="64" customFormat="1" ht="25.5">
      <c r="A51" s="61"/>
      <c r="B51" s="61" t="s">
        <v>161</v>
      </c>
      <c r="C51" s="27">
        <v>145</v>
      </c>
      <c r="D51" s="27"/>
      <c r="E51" s="27">
        <f>C51</f>
        <v>145</v>
      </c>
      <c r="F51" s="27">
        <f>E51</f>
        <v>145</v>
      </c>
      <c r="G51" s="27"/>
      <c r="H51" s="27">
        <f>F51</f>
        <v>145</v>
      </c>
      <c r="I51" s="27">
        <v>0</v>
      </c>
      <c r="J51" s="27"/>
      <c r="K51" s="27">
        <v>0</v>
      </c>
    </row>
    <row r="52" spans="1:11">
      <c r="A52" s="22"/>
      <c r="B52" s="22" t="s">
        <v>145</v>
      </c>
      <c r="C52" s="27"/>
      <c r="D52" s="27">
        <v>9</v>
      </c>
      <c r="E52" s="27">
        <f t="shared" si="4"/>
        <v>9</v>
      </c>
      <c r="F52" s="27"/>
      <c r="G52" s="27">
        <v>9</v>
      </c>
      <c r="H52" s="27">
        <f t="shared" si="5"/>
        <v>9</v>
      </c>
      <c r="I52" s="27">
        <f t="shared" si="6"/>
        <v>0</v>
      </c>
      <c r="J52" s="27">
        <f t="shared" si="6"/>
        <v>0</v>
      </c>
      <c r="K52" s="27">
        <f t="shared" si="7"/>
        <v>0</v>
      </c>
    </row>
    <row r="53" spans="1:11" ht="15.6" customHeight="1">
      <c r="A53" s="136" t="s">
        <v>135</v>
      </c>
      <c r="B53" s="135"/>
      <c r="C53" s="135"/>
      <c r="D53" s="135"/>
      <c r="E53" s="135"/>
      <c r="F53" s="135"/>
      <c r="G53" s="135"/>
      <c r="H53" s="135"/>
      <c r="I53" s="135"/>
      <c r="J53" s="135"/>
      <c r="K53" s="135"/>
    </row>
    <row r="54" spans="1:11" s="15" customFormat="1" ht="14.25">
      <c r="A54" s="12" t="s">
        <v>101</v>
      </c>
      <c r="B54" s="12" t="s">
        <v>102</v>
      </c>
      <c r="C54" s="133"/>
      <c r="D54" s="133"/>
      <c r="E54" s="133"/>
      <c r="F54" s="133"/>
      <c r="G54" s="133"/>
      <c r="H54" s="133"/>
      <c r="I54" s="133"/>
      <c r="J54" s="133"/>
      <c r="K54" s="133"/>
    </row>
    <row r="55" spans="1:11" s="83" customFormat="1" ht="25.5">
      <c r="A55" s="82"/>
      <c r="B55" s="54" t="s">
        <v>176</v>
      </c>
      <c r="C55" s="53">
        <v>71</v>
      </c>
      <c r="D55" s="53"/>
      <c r="E55" s="53">
        <f t="shared" ref="E55" si="8">C55+D55</f>
        <v>71</v>
      </c>
      <c r="F55" s="53">
        <v>74</v>
      </c>
      <c r="G55" s="53"/>
      <c r="H55" s="53">
        <f t="shared" ref="H55" si="9">F55+G55</f>
        <v>74</v>
      </c>
      <c r="I55" s="53">
        <f t="shared" ref="I55" si="10">F55-C55</f>
        <v>3</v>
      </c>
      <c r="J55" s="53">
        <f t="shared" ref="J55" si="11">G55-D55</f>
        <v>0</v>
      </c>
      <c r="K55" s="53">
        <f t="shared" ref="K55" si="12">I55+J55</f>
        <v>3</v>
      </c>
    </row>
    <row r="56" spans="1:11" ht="25.5">
      <c r="A56" s="22"/>
      <c r="B56" s="22" t="s">
        <v>142</v>
      </c>
      <c r="C56" s="27">
        <v>6</v>
      </c>
      <c r="D56" s="27"/>
      <c r="E56" s="27">
        <f t="shared" si="4"/>
        <v>6</v>
      </c>
      <c r="F56" s="27">
        <v>6</v>
      </c>
      <c r="G56" s="27"/>
      <c r="H56" s="27">
        <f t="shared" si="5"/>
        <v>6</v>
      </c>
      <c r="I56" s="27">
        <f t="shared" si="6"/>
        <v>0</v>
      </c>
      <c r="J56" s="27">
        <f t="shared" si="6"/>
        <v>0</v>
      </c>
      <c r="K56" s="27">
        <f t="shared" si="7"/>
        <v>0</v>
      </c>
    </row>
    <row r="57" spans="1:11" ht="25.5">
      <c r="A57" s="22"/>
      <c r="B57" s="22" t="s">
        <v>143</v>
      </c>
      <c r="C57" s="27">
        <v>208.51</v>
      </c>
      <c r="D57" s="27"/>
      <c r="E57" s="27">
        <f t="shared" si="4"/>
        <v>208.51</v>
      </c>
      <c r="F57" s="27">
        <v>211.54</v>
      </c>
      <c r="G57" s="27"/>
      <c r="H57" s="27">
        <f t="shared" si="5"/>
        <v>211.54</v>
      </c>
      <c r="I57" s="27">
        <f t="shared" si="6"/>
        <v>3.0300000000000011</v>
      </c>
      <c r="J57" s="27">
        <f t="shared" si="6"/>
        <v>0</v>
      </c>
      <c r="K57" s="27">
        <f t="shared" si="7"/>
        <v>3.0300000000000011</v>
      </c>
    </row>
    <row r="58" spans="1:11" ht="36.75" customHeight="1">
      <c r="A58" s="134" t="s">
        <v>177</v>
      </c>
      <c r="B58" s="135"/>
      <c r="C58" s="135"/>
      <c r="D58" s="135"/>
      <c r="E58" s="135"/>
      <c r="F58" s="135"/>
      <c r="G58" s="135"/>
      <c r="H58" s="135"/>
      <c r="I58" s="135"/>
      <c r="J58" s="135"/>
      <c r="K58" s="135"/>
    </row>
    <row r="59" spans="1:11" s="15" customFormat="1" ht="14.25">
      <c r="A59" s="12">
        <v>4</v>
      </c>
      <c r="B59" s="10" t="s">
        <v>124</v>
      </c>
      <c r="C59" s="133"/>
      <c r="D59" s="133"/>
      <c r="E59" s="133"/>
      <c r="F59" s="133"/>
      <c r="G59" s="133"/>
      <c r="H59" s="133"/>
      <c r="I59" s="133"/>
      <c r="J59" s="133"/>
      <c r="K59" s="133"/>
    </row>
    <row r="60" spans="1:11" s="75" customFormat="1" ht="30">
      <c r="A60" s="62"/>
      <c r="B60" s="63" t="s">
        <v>152</v>
      </c>
      <c r="C60" s="78">
        <v>100</v>
      </c>
      <c r="D60" s="78"/>
      <c r="E60" s="78">
        <f>C60</f>
        <v>100</v>
      </c>
      <c r="F60" s="78">
        <v>100</v>
      </c>
      <c r="G60" s="78"/>
      <c r="H60" s="78">
        <f>F60</f>
        <v>100</v>
      </c>
      <c r="I60" s="78">
        <v>0</v>
      </c>
      <c r="J60" s="78"/>
      <c r="K60" s="78">
        <v>0</v>
      </c>
    </row>
    <row r="61" spans="1:11" s="75" customFormat="1" ht="30">
      <c r="A61" s="62"/>
      <c r="B61" s="63" t="s">
        <v>162</v>
      </c>
      <c r="C61" s="78">
        <v>100</v>
      </c>
      <c r="D61" s="78"/>
      <c r="E61" s="78">
        <v>100</v>
      </c>
      <c r="F61" s="78">
        <v>100</v>
      </c>
      <c r="G61" s="78"/>
      <c r="H61" s="78">
        <f>F61</f>
        <v>100</v>
      </c>
      <c r="I61" s="78">
        <v>0</v>
      </c>
      <c r="J61" s="78"/>
      <c r="K61" s="78">
        <v>0</v>
      </c>
    </row>
    <row r="62" spans="1:11" ht="25.5">
      <c r="A62" s="22"/>
      <c r="B62" s="61" t="s">
        <v>163</v>
      </c>
      <c r="C62" s="27"/>
      <c r="D62" s="27">
        <v>18</v>
      </c>
      <c r="E62" s="27">
        <f t="shared" si="4"/>
        <v>18</v>
      </c>
      <c r="F62" s="27"/>
      <c r="G62" s="27">
        <v>99</v>
      </c>
      <c r="H62" s="27">
        <f t="shared" si="5"/>
        <v>99</v>
      </c>
      <c r="I62" s="27">
        <f t="shared" si="6"/>
        <v>0</v>
      </c>
      <c r="J62" s="27">
        <f t="shared" si="6"/>
        <v>81</v>
      </c>
      <c r="K62" s="27">
        <f t="shared" si="7"/>
        <v>81</v>
      </c>
    </row>
    <row r="63" spans="1:11" ht="35.450000000000003" customHeight="1">
      <c r="A63" s="139" t="s">
        <v>178</v>
      </c>
      <c r="B63" s="123"/>
      <c r="C63" s="123"/>
      <c r="D63" s="123"/>
      <c r="E63" s="123"/>
      <c r="F63" s="123"/>
      <c r="G63" s="123"/>
      <c r="H63" s="123"/>
      <c r="I63" s="123"/>
      <c r="J63" s="123"/>
      <c r="K63" s="123"/>
    </row>
    <row r="64" spans="1:11" ht="33" customHeight="1">
      <c r="A64" s="104" t="s">
        <v>104</v>
      </c>
      <c r="B64" s="105"/>
      <c r="C64" s="105"/>
      <c r="D64" s="105"/>
      <c r="E64" s="105"/>
      <c r="F64" s="105"/>
      <c r="G64" s="105"/>
      <c r="H64" s="105"/>
      <c r="I64" s="105"/>
      <c r="J64" s="105"/>
      <c r="K64" s="105"/>
    </row>
    <row r="65" spans="1:11" ht="78.599999999999994" customHeight="1">
      <c r="A65" s="106" t="s">
        <v>179</v>
      </c>
      <c r="B65" s="106"/>
      <c r="C65" s="106"/>
      <c r="D65" s="106"/>
      <c r="E65" s="106"/>
      <c r="F65" s="106"/>
      <c r="G65" s="106"/>
      <c r="H65" s="106"/>
      <c r="I65" s="106"/>
      <c r="J65" s="106"/>
      <c r="K65" s="106"/>
    </row>
    <row r="66" spans="1:11" ht="13.15" customHeight="1">
      <c r="A66" s="103" t="s">
        <v>105</v>
      </c>
      <c r="B66" s="103"/>
      <c r="C66" s="103"/>
      <c r="D66" s="103"/>
      <c r="E66" s="103"/>
      <c r="F66" s="103"/>
      <c r="G66" s="103"/>
      <c r="H66" s="103"/>
      <c r="I66" s="103"/>
      <c r="J66" s="103"/>
      <c r="K66" s="103"/>
    </row>
    <row r="67" spans="1:11">
      <c r="A67" s="106" t="s">
        <v>106</v>
      </c>
      <c r="B67" s="106"/>
      <c r="C67" s="106"/>
      <c r="D67" s="106"/>
      <c r="E67" s="106"/>
      <c r="F67" s="106"/>
      <c r="G67" s="106"/>
      <c r="H67" s="106"/>
      <c r="I67" s="106"/>
      <c r="J67" s="106"/>
      <c r="K67" s="106"/>
    </row>
    <row r="68" spans="1:11" ht="17.45" customHeight="1">
      <c r="A68" s="98" t="s">
        <v>37</v>
      </c>
      <c r="B68" s="98"/>
      <c r="C68" s="98"/>
      <c r="D68" s="98"/>
      <c r="E68" s="98"/>
      <c r="F68" s="98"/>
      <c r="G68" s="98"/>
      <c r="H68" s="98"/>
      <c r="I68" s="98"/>
      <c r="J68" s="98"/>
      <c r="K68" s="98"/>
    </row>
    <row r="69" spans="1:11" ht="28.15" customHeight="1">
      <c r="A69" s="123" t="s">
        <v>8</v>
      </c>
      <c r="B69" s="123" t="s">
        <v>9</v>
      </c>
      <c r="C69" s="129" t="s">
        <v>38</v>
      </c>
      <c r="D69" s="129"/>
      <c r="E69" s="129"/>
      <c r="F69" s="129" t="s">
        <v>39</v>
      </c>
      <c r="G69" s="129"/>
      <c r="H69" s="129"/>
      <c r="I69" s="138" t="s">
        <v>107</v>
      </c>
      <c r="J69" s="129"/>
      <c r="K69" s="129"/>
    </row>
    <row r="70" spans="1:11" s="26" customFormat="1" ht="24.75" customHeight="1">
      <c r="A70" s="123"/>
      <c r="B70" s="123"/>
      <c r="C70" s="9" t="s">
        <v>77</v>
      </c>
      <c r="D70" s="9" t="s">
        <v>78</v>
      </c>
      <c r="E70" s="9" t="s">
        <v>79</v>
      </c>
      <c r="F70" s="9" t="s">
        <v>77</v>
      </c>
      <c r="G70" s="9" t="s">
        <v>78</v>
      </c>
      <c r="H70" s="9" t="s">
        <v>79</v>
      </c>
      <c r="I70" s="9" t="s">
        <v>77</v>
      </c>
      <c r="J70" s="9" t="s">
        <v>78</v>
      </c>
      <c r="K70" s="9" t="s">
        <v>79</v>
      </c>
    </row>
    <row r="71" spans="1:11" ht="15">
      <c r="A71" s="22"/>
      <c r="B71" s="22" t="s">
        <v>40</v>
      </c>
      <c r="C71" s="85">
        <v>4444.701</v>
      </c>
      <c r="D71" s="85">
        <v>98.28</v>
      </c>
      <c r="E71" s="85">
        <f>C71+D71</f>
        <v>4542.9809999999998</v>
      </c>
      <c r="F71" s="85">
        <f>F19</f>
        <v>4653.8609999999999</v>
      </c>
      <c r="G71" s="85">
        <f>G20</f>
        <v>404.03899999999999</v>
      </c>
      <c r="H71" s="85">
        <f>F71+G71</f>
        <v>5057.8999999999996</v>
      </c>
      <c r="I71" s="56">
        <f>F71/C71*100</f>
        <v>104.70582835605815</v>
      </c>
      <c r="J71" s="56">
        <f>G71/D71*100</f>
        <v>411.1100936100936</v>
      </c>
      <c r="K71" s="56">
        <f>H71/E71*100</f>
        <v>111.33438594614418</v>
      </c>
    </row>
    <row r="72" spans="1:11" ht="28.9" customHeight="1">
      <c r="A72" s="127" t="s">
        <v>108</v>
      </c>
      <c r="B72" s="127"/>
      <c r="C72" s="127"/>
      <c r="D72" s="127"/>
      <c r="E72" s="127"/>
      <c r="F72" s="127"/>
      <c r="G72" s="127"/>
      <c r="H72" s="127"/>
      <c r="I72" s="127"/>
      <c r="J72" s="127"/>
      <c r="K72" s="127"/>
    </row>
    <row r="73" spans="1:11" ht="30.95" customHeight="1">
      <c r="A73" s="131" t="s">
        <v>164</v>
      </c>
      <c r="B73" s="131"/>
      <c r="C73" s="131"/>
      <c r="D73" s="131"/>
      <c r="E73" s="131"/>
      <c r="F73" s="131"/>
      <c r="G73" s="131"/>
      <c r="H73" s="131"/>
      <c r="I73" s="131"/>
      <c r="J73" s="131"/>
      <c r="K73" s="131"/>
    </row>
    <row r="74" spans="1:11" ht="15">
      <c r="A74" s="22"/>
      <c r="B74" s="22" t="s">
        <v>13</v>
      </c>
      <c r="C74" s="22"/>
      <c r="D74" s="22"/>
      <c r="E74" s="22"/>
      <c r="F74" s="32"/>
      <c r="G74" s="32"/>
      <c r="H74" s="32"/>
      <c r="I74" s="32"/>
      <c r="J74" s="32"/>
      <c r="K74" s="32"/>
    </row>
    <row r="75" spans="1:11" ht="30">
      <c r="A75" s="22"/>
      <c r="B75" s="11" t="str">
        <f>B19</f>
        <v>Забезпечення виконання наданих законодавством повноважень</v>
      </c>
      <c r="C75" s="85">
        <f>C71</f>
        <v>4444.701</v>
      </c>
      <c r="D75" s="86"/>
      <c r="E75" s="85">
        <f>C75+D75</f>
        <v>4444.701</v>
      </c>
      <c r="F75" s="85">
        <f>F71</f>
        <v>4653.8609999999999</v>
      </c>
      <c r="G75" s="86"/>
      <c r="H75" s="87">
        <f>F75+G75</f>
        <v>4653.8609999999999</v>
      </c>
      <c r="I75" s="56">
        <f>F75/C75*100</f>
        <v>104.70582835605815</v>
      </c>
      <c r="J75" s="56"/>
      <c r="K75" s="56">
        <f>H75/E75*100</f>
        <v>104.70582835605815</v>
      </c>
    </row>
    <row r="76" spans="1:11" ht="47.45" customHeight="1">
      <c r="A76" s="22"/>
      <c r="B76" s="11" t="str">
        <f>B20</f>
        <v>Здійснення повноважень щодо володіння, користування та розпорядження  об’яєктами права комунальної власностіь</v>
      </c>
      <c r="C76" s="85"/>
      <c r="D76" s="86">
        <f>D71</f>
        <v>98.28</v>
      </c>
      <c r="E76" s="85">
        <f>C76+D76</f>
        <v>98.28</v>
      </c>
      <c r="F76" s="85"/>
      <c r="G76" s="86">
        <f>G71</f>
        <v>404.03899999999999</v>
      </c>
      <c r="H76" s="87">
        <f>F76+G76</f>
        <v>404.03899999999999</v>
      </c>
      <c r="I76" s="56"/>
      <c r="J76" s="56">
        <f>G76/D76*100</f>
        <v>411.1100936100936</v>
      </c>
      <c r="K76" s="56">
        <f>H76/E76*100</f>
        <v>411.1100936100936</v>
      </c>
    </row>
    <row r="77" spans="1:11" ht="30.6" customHeight="1">
      <c r="A77" s="128" t="s">
        <v>110</v>
      </c>
      <c r="B77" s="129"/>
      <c r="C77" s="129"/>
      <c r="D77" s="129"/>
      <c r="E77" s="129"/>
      <c r="F77" s="129"/>
      <c r="G77" s="129"/>
      <c r="H77" s="129"/>
      <c r="I77" s="129"/>
      <c r="J77" s="129"/>
      <c r="K77" s="129"/>
    </row>
    <row r="78" spans="1:11" ht="55.5" customHeight="1">
      <c r="A78" s="132" t="s">
        <v>164</v>
      </c>
      <c r="B78" s="132"/>
      <c r="C78" s="132"/>
      <c r="D78" s="132"/>
      <c r="E78" s="132"/>
      <c r="F78" s="132"/>
      <c r="G78" s="132"/>
      <c r="H78" s="132"/>
      <c r="I78" s="132"/>
      <c r="J78" s="132"/>
      <c r="K78" s="132"/>
    </row>
    <row r="79" spans="1:11" s="15" customFormat="1" ht="14.25">
      <c r="A79" s="12" t="s">
        <v>97</v>
      </c>
      <c r="B79" s="12" t="s">
        <v>98</v>
      </c>
      <c r="C79" s="27"/>
      <c r="D79" s="27"/>
      <c r="E79" s="27"/>
      <c r="F79" s="27"/>
      <c r="G79" s="27"/>
      <c r="H79" s="27"/>
      <c r="I79" s="31"/>
      <c r="J79" s="31"/>
      <c r="K79" s="31"/>
    </row>
    <row r="80" spans="1:11" ht="15">
      <c r="A80" s="22"/>
      <c r="B80" s="11" t="s">
        <v>103</v>
      </c>
      <c r="C80" s="27">
        <v>21</v>
      </c>
      <c r="D80" s="27"/>
      <c r="E80" s="27">
        <f t="shared" ref="E80:E96" si="13">C80+D80</f>
        <v>21</v>
      </c>
      <c r="F80" s="27">
        <v>22</v>
      </c>
      <c r="G80" s="27"/>
      <c r="H80" s="27">
        <f t="shared" ref="H80:H96" si="14">F80+G80</f>
        <v>22</v>
      </c>
      <c r="I80" s="56">
        <f>F80/C80*100</f>
        <v>104.76190476190477</v>
      </c>
      <c r="J80" s="56"/>
      <c r="K80" s="56">
        <f>H80/E80*100</f>
        <v>104.76190476190477</v>
      </c>
    </row>
    <row r="81" spans="1:11" ht="15">
      <c r="A81" s="22"/>
      <c r="B81" s="11" t="s">
        <v>144</v>
      </c>
      <c r="C81" s="27"/>
      <c r="D81" s="27">
        <v>669.82</v>
      </c>
      <c r="E81" s="27">
        <f t="shared" si="13"/>
        <v>669.82</v>
      </c>
      <c r="F81" s="27"/>
      <c r="G81" s="27">
        <v>669.82</v>
      </c>
      <c r="H81" s="27">
        <f t="shared" si="14"/>
        <v>669.82</v>
      </c>
      <c r="I81" s="56"/>
      <c r="J81" s="56">
        <f t="shared" ref="J81:J88" si="15">G81/D81*100</f>
        <v>100</v>
      </c>
      <c r="K81" s="56">
        <f t="shared" ref="K81:K94" si="16">H81/E81*100</f>
        <v>100</v>
      </c>
    </row>
    <row r="82" spans="1:11" s="64" customFormat="1" ht="30" customHeight="1">
      <c r="A82" s="61"/>
      <c r="B82" s="63" t="str">
        <f>B45</f>
        <v>кількість одиниць майна, що здається в оренду</v>
      </c>
      <c r="C82" s="27"/>
      <c r="D82" s="27"/>
      <c r="E82" s="27">
        <v>329</v>
      </c>
      <c r="F82" s="27"/>
      <c r="G82" s="27">
        <v>329</v>
      </c>
      <c r="H82" s="27">
        <f>G82</f>
        <v>329</v>
      </c>
      <c r="I82" s="56"/>
      <c r="J82" s="56"/>
      <c r="K82" s="56">
        <f t="shared" si="16"/>
        <v>100</v>
      </c>
    </row>
    <row r="83" spans="1:11" s="15" customFormat="1" ht="14.25">
      <c r="A83" s="12" t="s">
        <v>99</v>
      </c>
      <c r="B83" s="12" t="s">
        <v>100</v>
      </c>
      <c r="C83" s="33"/>
      <c r="D83" s="33"/>
      <c r="E83" s="33"/>
      <c r="F83" s="33"/>
      <c r="G83" s="33"/>
      <c r="H83" s="33"/>
      <c r="I83" s="56"/>
      <c r="J83" s="56"/>
      <c r="K83" s="56"/>
    </row>
    <row r="84" spans="1:11" ht="25.5">
      <c r="A84" s="22"/>
      <c r="B84" s="22" t="s">
        <v>139</v>
      </c>
      <c r="C84" s="27">
        <v>700</v>
      </c>
      <c r="D84" s="27"/>
      <c r="E84" s="27">
        <f t="shared" si="13"/>
        <v>700</v>
      </c>
      <c r="F84" s="27">
        <v>1638</v>
      </c>
      <c r="G84" s="27"/>
      <c r="H84" s="27">
        <f t="shared" si="14"/>
        <v>1638</v>
      </c>
      <c r="I84" s="56">
        <f t="shared" ref="I84:I94" si="17">F84/C84*100</f>
        <v>234</v>
      </c>
      <c r="J84" s="56"/>
      <c r="K84" s="56">
        <f t="shared" si="16"/>
        <v>234</v>
      </c>
    </row>
    <row r="85" spans="1:11" s="30" customFormat="1" ht="25.5">
      <c r="A85" s="22"/>
      <c r="B85" s="22" t="s">
        <v>153</v>
      </c>
      <c r="C85" s="27">
        <v>700</v>
      </c>
      <c r="D85" s="27"/>
      <c r="E85" s="27">
        <f>C85+D85</f>
        <v>700</v>
      </c>
      <c r="F85" s="27">
        <v>1638</v>
      </c>
      <c r="G85" s="27"/>
      <c r="H85" s="27">
        <f t="shared" si="14"/>
        <v>1638</v>
      </c>
      <c r="I85" s="56">
        <f t="shared" si="17"/>
        <v>234</v>
      </c>
      <c r="J85" s="56"/>
      <c r="K85" s="56">
        <f t="shared" si="16"/>
        <v>234</v>
      </c>
    </row>
    <row r="86" spans="1:11" ht="25.5">
      <c r="A86" s="22"/>
      <c r="B86" s="22" t="s">
        <v>140</v>
      </c>
      <c r="C86" s="27">
        <v>166</v>
      </c>
      <c r="D86" s="27"/>
      <c r="E86" s="27">
        <f t="shared" si="13"/>
        <v>166</v>
      </c>
      <c r="F86" s="27">
        <v>145</v>
      </c>
      <c r="G86" s="27"/>
      <c r="H86" s="27">
        <f t="shared" si="14"/>
        <v>145</v>
      </c>
      <c r="I86" s="56">
        <f t="shared" si="17"/>
        <v>87.349397590361448</v>
      </c>
      <c r="J86" s="56"/>
      <c r="K86" s="56">
        <f t="shared" si="16"/>
        <v>87.349397590361448</v>
      </c>
    </row>
    <row r="87" spans="1:11" s="64" customFormat="1" ht="25.5">
      <c r="A87" s="61"/>
      <c r="B87" s="61" t="s">
        <v>161</v>
      </c>
      <c r="C87" s="27">
        <v>0</v>
      </c>
      <c r="D87" s="27"/>
      <c r="E87" s="27">
        <f>C87</f>
        <v>0</v>
      </c>
      <c r="F87" s="27">
        <v>145</v>
      </c>
      <c r="G87" s="27"/>
      <c r="H87" s="27">
        <f>F87</f>
        <v>145</v>
      </c>
      <c r="I87" s="56"/>
      <c r="J87" s="56"/>
      <c r="K87" s="56"/>
    </row>
    <row r="88" spans="1:11">
      <c r="A88" s="22"/>
      <c r="B88" s="22" t="s">
        <v>145</v>
      </c>
      <c r="C88" s="27"/>
      <c r="D88" s="53">
        <v>4</v>
      </c>
      <c r="E88" s="27">
        <f t="shared" si="13"/>
        <v>4</v>
      </c>
      <c r="F88" s="27"/>
      <c r="G88" s="27">
        <v>9</v>
      </c>
      <c r="H88" s="27">
        <f t="shared" si="14"/>
        <v>9</v>
      </c>
      <c r="I88" s="56"/>
      <c r="J88" s="56">
        <f t="shared" si="15"/>
        <v>225</v>
      </c>
      <c r="K88" s="56">
        <f t="shared" si="16"/>
        <v>225</v>
      </c>
    </row>
    <row r="89" spans="1:11" s="15" customFormat="1" ht="14.25">
      <c r="A89" s="12" t="s">
        <v>101</v>
      </c>
      <c r="B89" s="12" t="s">
        <v>102</v>
      </c>
      <c r="C89" s="33"/>
      <c r="D89" s="33"/>
      <c r="E89" s="33"/>
      <c r="F89" s="33"/>
      <c r="G89" s="33"/>
      <c r="H89" s="33"/>
      <c r="I89" s="56"/>
      <c r="J89" s="56"/>
      <c r="K89" s="56"/>
    </row>
    <row r="90" spans="1:11" ht="45">
      <c r="A90" s="22"/>
      <c r="B90" s="11" t="s">
        <v>141</v>
      </c>
      <c r="C90" s="27">
        <v>33</v>
      </c>
      <c r="D90" s="27"/>
      <c r="E90" s="27">
        <f t="shared" si="13"/>
        <v>33</v>
      </c>
      <c r="F90" s="27">
        <v>74</v>
      </c>
      <c r="G90" s="27"/>
      <c r="H90" s="27">
        <f t="shared" si="14"/>
        <v>74</v>
      </c>
      <c r="I90" s="56">
        <f t="shared" si="17"/>
        <v>224.24242424242422</v>
      </c>
      <c r="J90" s="56"/>
      <c r="K90" s="56">
        <f t="shared" si="16"/>
        <v>224.24242424242422</v>
      </c>
    </row>
    <row r="91" spans="1:11" ht="25.5">
      <c r="A91" s="22"/>
      <c r="B91" s="22" t="s">
        <v>142</v>
      </c>
      <c r="C91" s="27">
        <v>8</v>
      </c>
      <c r="D91" s="27"/>
      <c r="E91" s="27">
        <f t="shared" si="13"/>
        <v>8</v>
      </c>
      <c r="F91" s="27">
        <v>6</v>
      </c>
      <c r="G91" s="27"/>
      <c r="H91" s="27">
        <f t="shared" si="14"/>
        <v>6</v>
      </c>
      <c r="I91" s="56">
        <f t="shared" si="17"/>
        <v>75</v>
      </c>
      <c r="J91" s="56"/>
      <c r="K91" s="56">
        <f t="shared" si="16"/>
        <v>75</v>
      </c>
    </row>
    <row r="92" spans="1:11" ht="25.5">
      <c r="A92" s="22"/>
      <c r="B92" s="22" t="s">
        <v>143</v>
      </c>
      <c r="C92" s="27">
        <v>211.65</v>
      </c>
      <c r="D92" s="27"/>
      <c r="E92" s="27">
        <f t="shared" si="13"/>
        <v>211.65</v>
      </c>
      <c r="F92" s="27">
        <v>211.54</v>
      </c>
      <c r="G92" s="27"/>
      <c r="H92" s="27">
        <f t="shared" si="14"/>
        <v>211.54</v>
      </c>
      <c r="I92" s="56">
        <f t="shared" si="17"/>
        <v>99.948027403732581</v>
      </c>
      <c r="J92" s="56"/>
      <c r="K92" s="56">
        <f t="shared" si="16"/>
        <v>99.948027403732581</v>
      </c>
    </row>
    <row r="93" spans="1:11" ht="14.25">
      <c r="A93" s="12">
        <v>4</v>
      </c>
      <c r="B93" s="10" t="s">
        <v>124</v>
      </c>
      <c r="C93" s="27"/>
      <c r="D93" s="27"/>
      <c r="E93" s="27">
        <f t="shared" si="13"/>
        <v>0</v>
      </c>
      <c r="F93" s="27"/>
      <c r="G93" s="27"/>
      <c r="H93" s="27"/>
      <c r="I93" s="56"/>
      <c r="J93" s="56"/>
      <c r="K93" s="56"/>
    </row>
    <row r="94" spans="1:11" s="64" customFormat="1" ht="25.5">
      <c r="A94" s="62"/>
      <c r="B94" s="61" t="str">
        <f>B61</f>
        <v>відсоток прийнятих нормативно-правових актів</v>
      </c>
      <c r="C94" s="27">
        <v>100</v>
      </c>
      <c r="D94" s="27"/>
      <c r="E94" s="27">
        <f>C94</f>
        <v>100</v>
      </c>
      <c r="F94" s="27">
        <v>100</v>
      </c>
      <c r="G94" s="27"/>
      <c r="H94" s="27">
        <v>100</v>
      </c>
      <c r="I94" s="56">
        <f t="shared" si="17"/>
        <v>100</v>
      </c>
      <c r="J94" s="56"/>
      <c r="K94" s="56">
        <f t="shared" si="16"/>
        <v>100</v>
      </c>
    </row>
    <row r="95" spans="1:11" s="64" customFormat="1" ht="45">
      <c r="A95" s="62"/>
      <c r="B95" s="63" t="str">
        <f>B62</f>
        <v>відсоток орендної плати, що надійшов від орендарів до запланованого</v>
      </c>
      <c r="C95" s="53"/>
      <c r="D95" s="53"/>
      <c r="E95" s="27">
        <f>D95</f>
        <v>0</v>
      </c>
      <c r="F95" s="27"/>
      <c r="G95" s="27">
        <v>99</v>
      </c>
      <c r="H95" s="27">
        <f>G95</f>
        <v>99</v>
      </c>
      <c r="I95" s="56"/>
      <c r="J95" s="56"/>
      <c r="K95" s="56"/>
    </row>
    <row r="96" spans="1:11" s="30" customFormat="1" ht="25.5">
      <c r="A96" s="22"/>
      <c r="B96" s="24" t="s">
        <v>152</v>
      </c>
      <c r="C96" s="53"/>
      <c r="D96" s="53"/>
      <c r="E96" s="27">
        <f t="shared" si="13"/>
        <v>0</v>
      </c>
      <c r="F96" s="27">
        <v>100</v>
      </c>
      <c r="G96" s="27"/>
      <c r="H96" s="27">
        <f t="shared" si="14"/>
        <v>100</v>
      </c>
      <c r="I96" s="56"/>
      <c r="J96" s="56"/>
      <c r="K96" s="56"/>
    </row>
    <row r="97" spans="1:11" ht="17.45" customHeight="1">
      <c r="A97" s="128" t="s">
        <v>109</v>
      </c>
      <c r="B97" s="128"/>
      <c r="C97" s="128"/>
      <c r="D97" s="128"/>
      <c r="E97" s="128"/>
      <c r="F97" s="128"/>
      <c r="G97" s="128"/>
      <c r="H97" s="128"/>
      <c r="I97" s="128"/>
      <c r="J97" s="128"/>
      <c r="K97" s="128"/>
    </row>
    <row r="98" spans="1:11" ht="28.9" customHeight="1">
      <c r="A98" s="130" t="s">
        <v>180</v>
      </c>
      <c r="B98" s="130"/>
      <c r="C98" s="130"/>
      <c r="D98" s="130"/>
      <c r="E98" s="130"/>
      <c r="F98" s="130"/>
      <c r="G98" s="130"/>
      <c r="H98" s="130"/>
      <c r="I98" s="130"/>
      <c r="J98" s="130"/>
      <c r="K98" s="130"/>
    </row>
    <row r="99" spans="1:11" ht="14.1" customHeight="1">
      <c r="A99" s="126" t="s">
        <v>111</v>
      </c>
      <c r="B99" s="126"/>
      <c r="C99" s="126"/>
      <c r="D99" s="126"/>
      <c r="E99" s="126"/>
      <c r="F99" s="126"/>
      <c r="G99" s="126"/>
      <c r="H99" s="126"/>
      <c r="I99" s="126"/>
      <c r="J99" s="126"/>
      <c r="K99" s="126"/>
    </row>
    <row r="100" spans="1:11" ht="32.1" customHeight="1">
      <c r="A100" s="140" t="s">
        <v>112</v>
      </c>
      <c r="B100" s="140"/>
      <c r="C100" s="140"/>
      <c r="D100" s="140"/>
      <c r="E100" s="140"/>
      <c r="F100" s="140"/>
      <c r="G100" s="140"/>
      <c r="H100" s="140"/>
      <c r="I100" s="140"/>
      <c r="J100" s="140"/>
      <c r="K100" s="140"/>
    </row>
    <row r="101" spans="1:11" ht="15" customHeight="1">
      <c r="A101" s="98" t="s">
        <v>41</v>
      </c>
      <c r="B101" s="98"/>
      <c r="C101" s="98"/>
      <c r="D101" s="98"/>
      <c r="E101" s="98"/>
      <c r="F101" s="98"/>
      <c r="G101" s="98"/>
      <c r="H101" s="98"/>
      <c r="I101" s="98"/>
      <c r="J101" s="98"/>
      <c r="K101" s="98"/>
    </row>
    <row r="102" spans="1:11" s="35" customFormat="1" ht="67.5">
      <c r="A102" s="29" t="s">
        <v>129</v>
      </c>
      <c r="B102" s="29" t="s">
        <v>130</v>
      </c>
      <c r="C102" s="9" t="s">
        <v>113</v>
      </c>
      <c r="D102" s="9" t="s">
        <v>114</v>
      </c>
      <c r="E102" s="9" t="s">
        <v>115</v>
      </c>
      <c r="F102" s="9" t="s">
        <v>94</v>
      </c>
      <c r="G102" s="9" t="s">
        <v>116</v>
      </c>
      <c r="H102" s="9" t="s">
        <v>117</v>
      </c>
      <c r="I102" s="34"/>
      <c r="J102" s="34"/>
      <c r="K102" s="34"/>
    </row>
    <row r="103" spans="1:11" ht="15">
      <c r="A103" s="22" t="s">
        <v>6</v>
      </c>
      <c r="B103" s="22" t="s">
        <v>19</v>
      </c>
      <c r="C103" s="22" t="s">
        <v>28</v>
      </c>
      <c r="D103" s="22" t="s">
        <v>36</v>
      </c>
      <c r="E103" s="22" t="s">
        <v>35</v>
      </c>
      <c r="F103" s="22" t="s">
        <v>43</v>
      </c>
      <c r="G103" s="22" t="s">
        <v>34</v>
      </c>
      <c r="H103" s="22" t="s">
        <v>44</v>
      </c>
      <c r="I103" s="28"/>
      <c r="J103" s="28"/>
      <c r="K103" s="28"/>
    </row>
    <row r="104" spans="1:11" ht="15">
      <c r="A104" s="22" t="s">
        <v>45</v>
      </c>
      <c r="B104" s="22" t="s">
        <v>46</v>
      </c>
      <c r="C104" s="22" t="s">
        <v>12</v>
      </c>
      <c r="D104" s="22"/>
      <c r="E104" s="22"/>
      <c r="F104" s="22"/>
      <c r="G104" s="22" t="s">
        <v>12</v>
      </c>
      <c r="H104" s="22" t="s">
        <v>12</v>
      </c>
      <c r="I104" s="28"/>
      <c r="J104" s="28"/>
      <c r="K104" s="28"/>
    </row>
    <row r="105" spans="1:11" ht="15">
      <c r="A105" s="22"/>
      <c r="B105" s="22" t="s">
        <v>47</v>
      </c>
      <c r="C105" s="22" t="s">
        <v>12</v>
      </c>
      <c r="D105" s="22"/>
      <c r="E105" s="22"/>
      <c r="F105" s="22"/>
      <c r="G105" s="22" t="s">
        <v>12</v>
      </c>
      <c r="H105" s="22" t="s">
        <v>12</v>
      </c>
      <c r="I105" s="28"/>
      <c r="J105" s="28"/>
      <c r="K105" s="28"/>
    </row>
    <row r="106" spans="1:11" ht="30">
      <c r="A106" s="22"/>
      <c r="B106" s="22" t="s">
        <v>48</v>
      </c>
      <c r="C106" s="22" t="s">
        <v>12</v>
      </c>
      <c r="D106" s="22"/>
      <c r="E106" s="22"/>
      <c r="F106" s="22"/>
      <c r="G106" s="22" t="s">
        <v>12</v>
      </c>
      <c r="H106" s="22" t="s">
        <v>12</v>
      </c>
      <c r="I106" s="28"/>
      <c r="J106" s="28"/>
      <c r="K106" s="28"/>
    </row>
    <row r="107" spans="1:11" ht="15">
      <c r="A107" s="22"/>
      <c r="B107" s="22" t="s">
        <v>49</v>
      </c>
      <c r="C107" s="22" t="s">
        <v>12</v>
      </c>
      <c r="D107" s="22"/>
      <c r="E107" s="22"/>
      <c r="F107" s="22"/>
      <c r="G107" s="22" t="s">
        <v>12</v>
      </c>
      <c r="H107" s="22" t="s">
        <v>12</v>
      </c>
      <c r="I107" s="28"/>
      <c r="J107" s="28"/>
      <c r="K107" s="28"/>
    </row>
    <row r="108" spans="1:11" ht="15">
      <c r="A108" s="22"/>
      <c r="B108" s="22" t="s">
        <v>50</v>
      </c>
      <c r="C108" s="22" t="s">
        <v>12</v>
      </c>
      <c r="D108" s="22"/>
      <c r="E108" s="22"/>
      <c r="F108" s="22"/>
      <c r="G108" s="22" t="s">
        <v>12</v>
      </c>
      <c r="H108" s="22" t="s">
        <v>12</v>
      </c>
      <c r="I108" s="28"/>
      <c r="J108" s="28"/>
      <c r="K108" s="28"/>
    </row>
    <row r="109" spans="1:11">
      <c r="A109" s="123" t="s">
        <v>51</v>
      </c>
      <c r="B109" s="123"/>
      <c r="C109" s="123"/>
      <c r="D109" s="123"/>
      <c r="E109" s="123"/>
      <c r="F109" s="123"/>
      <c r="G109" s="123"/>
      <c r="H109" s="123"/>
      <c r="I109" s="28"/>
      <c r="J109" s="28"/>
      <c r="K109" s="28"/>
    </row>
    <row r="110" spans="1:11" ht="15">
      <c r="A110" s="22" t="s">
        <v>19</v>
      </c>
      <c r="B110" s="22" t="s">
        <v>52</v>
      </c>
      <c r="C110" s="22" t="s">
        <v>12</v>
      </c>
      <c r="D110" s="22"/>
      <c r="E110" s="22"/>
      <c r="F110" s="22"/>
      <c r="G110" s="22" t="s">
        <v>12</v>
      </c>
      <c r="H110" s="22" t="s">
        <v>12</v>
      </c>
      <c r="I110" s="28"/>
      <c r="J110" s="28"/>
      <c r="K110" s="28"/>
    </row>
    <row r="111" spans="1:11">
      <c r="A111" s="123" t="s">
        <v>53</v>
      </c>
      <c r="B111" s="123"/>
      <c r="C111" s="123"/>
      <c r="D111" s="123"/>
      <c r="E111" s="123"/>
      <c r="F111" s="123"/>
      <c r="G111" s="123"/>
      <c r="H111" s="123"/>
      <c r="I111" s="28"/>
      <c r="J111" s="28"/>
      <c r="K111" s="28"/>
    </row>
    <row r="112" spans="1:11">
      <c r="A112" s="123" t="s">
        <v>54</v>
      </c>
      <c r="B112" s="123"/>
      <c r="C112" s="123"/>
      <c r="D112" s="123"/>
      <c r="E112" s="123"/>
      <c r="F112" s="123"/>
      <c r="G112" s="123"/>
      <c r="H112" s="123"/>
      <c r="I112" s="28"/>
      <c r="J112" s="28"/>
      <c r="K112" s="28"/>
    </row>
    <row r="113" spans="1:11" ht="15">
      <c r="A113" s="22" t="s">
        <v>21</v>
      </c>
      <c r="B113" s="22" t="s">
        <v>55</v>
      </c>
      <c r="C113" s="22"/>
      <c r="D113" s="22"/>
      <c r="E113" s="22"/>
      <c r="F113" s="22"/>
      <c r="G113" s="22"/>
      <c r="H113" s="22"/>
      <c r="I113" s="28"/>
      <c r="J113" s="28"/>
      <c r="K113" s="28"/>
    </row>
    <row r="114" spans="1:11" ht="15">
      <c r="A114" s="22"/>
      <c r="B114" s="22" t="s">
        <v>56</v>
      </c>
      <c r="C114" s="22"/>
      <c r="D114" s="22"/>
      <c r="E114" s="22"/>
      <c r="F114" s="22"/>
      <c r="G114" s="22"/>
      <c r="H114" s="22"/>
      <c r="I114" s="28"/>
      <c r="J114" s="28"/>
      <c r="K114" s="28"/>
    </row>
    <row r="115" spans="1:11" ht="13.5" thickBot="1">
      <c r="A115" s="141" t="s">
        <v>57</v>
      </c>
      <c r="B115" s="142"/>
      <c r="C115" s="142"/>
      <c r="D115" s="142"/>
      <c r="E115" s="142"/>
      <c r="F115" s="142"/>
      <c r="G115" s="142"/>
      <c r="H115" s="143"/>
      <c r="I115" s="28"/>
      <c r="J115" s="28"/>
      <c r="K115" s="28"/>
    </row>
    <row r="116" spans="1:11" ht="30">
      <c r="A116" s="22"/>
      <c r="B116" s="22" t="s">
        <v>58</v>
      </c>
      <c r="C116" s="22"/>
      <c r="D116" s="22"/>
      <c r="E116" s="22"/>
      <c r="F116" s="22"/>
      <c r="G116" s="22"/>
      <c r="H116" s="22"/>
      <c r="I116" s="28"/>
      <c r="J116" s="28"/>
      <c r="K116" s="28"/>
    </row>
    <row r="117" spans="1:11" ht="30">
      <c r="A117" s="22"/>
      <c r="B117" s="22" t="s">
        <v>59</v>
      </c>
      <c r="C117" s="22"/>
      <c r="D117" s="22"/>
      <c r="E117" s="22"/>
      <c r="F117" s="22"/>
      <c r="G117" s="22"/>
      <c r="H117" s="22"/>
      <c r="I117" s="28"/>
      <c r="J117" s="28"/>
      <c r="K117" s="28"/>
    </row>
    <row r="118" spans="1:11" ht="30">
      <c r="A118" s="22" t="s">
        <v>22</v>
      </c>
      <c r="B118" s="22" t="s">
        <v>60</v>
      </c>
      <c r="C118" s="22" t="s">
        <v>12</v>
      </c>
      <c r="D118" s="22"/>
      <c r="E118" s="22"/>
      <c r="F118" s="22"/>
      <c r="G118" s="22" t="s">
        <v>12</v>
      </c>
      <c r="H118" s="22" t="s">
        <v>12</v>
      </c>
      <c r="I118" s="28"/>
      <c r="J118" s="28"/>
      <c r="K118" s="28"/>
    </row>
    <row r="119" spans="1:11" ht="22.9" customHeight="1">
      <c r="A119" s="113" t="s">
        <v>118</v>
      </c>
      <c r="B119" s="113"/>
      <c r="C119" s="113"/>
      <c r="D119" s="113"/>
      <c r="E119" s="113"/>
      <c r="F119" s="113"/>
      <c r="G119" s="113"/>
      <c r="H119" s="113"/>
      <c r="I119" s="113"/>
      <c r="J119" s="113"/>
      <c r="K119" s="113"/>
    </row>
    <row r="120" spans="1:11" ht="17.45" customHeight="1">
      <c r="A120" s="113" t="s">
        <v>165</v>
      </c>
      <c r="B120" s="113"/>
      <c r="C120" s="113"/>
      <c r="D120" s="113"/>
      <c r="E120" s="113"/>
      <c r="F120" s="113"/>
      <c r="G120" s="113"/>
      <c r="H120" s="113"/>
      <c r="I120" s="113"/>
      <c r="J120" s="113"/>
      <c r="K120" s="113"/>
    </row>
    <row r="121" spans="1:11" ht="18" customHeight="1">
      <c r="A121" s="113" t="s">
        <v>119</v>
      </c>
      <c r="B121" s="98"/>
      <c r="C121" s="98"/>
      <c r="D121" s="98"/>
      <c r="E121" s="98"/>
      <c r="F121" s="98"/>
      <c r="G121" s="98"/>
      <c r="H121" s="98"/>
      <c r="I121" s="98"/>
      <c r="J121" s="98"/>
      <c r="K121" s="98"/>
    </row>
    <row r="122" spans="1:11" ht="32.1" customHeight="1">
      <c r="A122" s="108" t="s">
        <v>146</v>
      </c>
      <c r="B122" s="106"/>
      <c r="C122" s="106"/>
      <c r="D122" s="106"/>
      <c r="E122" s="106"/>
      <c r="F122" s="106"/>
      <c r="G122" s="106"/>
      <c r="H122" s="106"/>
      <c r="I122" s="106"/>
      <c r="J122" s="106"/>
      <c r="K122" s="106"/>
    </row>
    <row r="123" spans="1:11" ht="19.149999999999999" customHeight="1">
      <c r="A123" s="113" t="s">
        <v>154</v>
      </c>
      <c r="B123" s="113"/>
      <c r="C123" s="113"/>
      <c r="D123" s="113"/>
      <c r="E123" s="113"/>
      <c r="F123" s="113"/>
      <c r="G123" s="113"/>
      <c r="H123" s="113"/>
      <c r="I123" s="113"/>
      <c r="J123" s="113"/>
      <c r="K123" s="113"/>
    </row>
    <row r="124" spans="1:11" ht="34.9" customHeight="1">
      <c r="A124" s="113" t="s">
        <v>147</v>
      </c>
      <c r="B124" s="113"/>
      <c r="C124" s="113"/>
      <c r="D124" s="113"/>
      <c r="E124" s="113"/>
      <c r="F124" s="113"/>
      <c r="G124" s="113"/>
      <c r="H124" s="113"/>
      <c r="I124" s="113"/>
      <c r="J124" s="113"/>
      <c r="K124" s="113"/>
    </row>
    <row r="125" spans="1:11" ht="21" customHeight="1">
      <c r="A125" s="113" t="s">
        <v>127</v>
      </c>
      <c r="B125" s="113"/>
      <c r="C125" s="113"/>
      <c r="D125" s="113"/>
      <c r="E125" s="113"/>
      <c r="F125" s="113"/>
      <c r="G125" s="113"/>
      <c r="H125" s="113"/>
      <c r="I125" s="113"/>
      <c r="J125" s="113"/>
      <c r="K125" s="113"/>
    </row>
    <row r="126" spans="1:11" ht="40.15" customHeight="1">
      <c r="A126" s="36"/>
      <c r="B126" s="36"/>
      <c r="C126" s="36"/>
      <c r="D126" s="36"/>
      <c r="E126" s="36"/>
      <c r="F126" s="36"/>
      <c r="G126" s="36"/>
      <c r="H126" s="36"/>
      <c r="I126" s="36"/>
      <c r="J126" s="36"/>
      <c r="K126" s="36"/>
    </row>
    <row r="127" spans="1:11" ht="15.75">
      <c r="A127" s="28"/>
      <c r="B127" s="37" t="s">
        <v>128</v>
      </c>
      <c r="C127" s="37"/>
      <c r="D127" s="37"/>
      <c r="E127" s="114" t="s">
        <v>181</v>
      </c>
      <c r="F127" s="114"/>
      <c r="G127" s="114"/>
      <c r="H127" s="28"/>
      <c r="I127" s="28"/>
      <c r="J127" s="28"/>
      <c r="K127" s="28"/>
    </row>
  </sheetData>
  <mergeCells count="73">
    <mergeCell ref="A124:K124"/>
    <mergeCell ref="A125:K125"/>
    <mergeCell ref="E127:G127"/>
    <mergeCell ref="A100:K100"/>
    <mergeCell ref="A101:K101"/>
    <mergeCell ref="A111:H111"/>
    <mergeCell ref="A112:H112"/>
    <mergeCell ref="A115:H115"/>
    <mergeCell ref="A119:K119"/>
    <mergeCell ref="A120:K120"/>
    <mergeCell ref="A121:K121"/>
    <mergeCell ref="A122:K122"/>
    <mergeCell ref="A123:K123"/>
    <mergeCell ref="A109:H109"/>
    <mergeCell ref="A64:K64"/>
    <mergeCell ref="A63:K63"/>
    <mergeCell ref="A66:K66"/>
    <mergeCell ref="A67:K67"/>
    <mergeCell ref="A65:K65"/>
    <mergeCell ref="A68:K68"/>
    <mergeCell ref="A69:A70"/>
    <mergeCell ref="B69:B70"/>
    <mergeCell ref="C69:E69"/>
    <mergeCell ref="F69:H69"/>
    <mergeCell ref="I69:K69"/>
    <mergeCell ref="F40:H40"/>
    <mergeCell ref="I40:K40"/>
    <mergeCell ref="C42:E42"/>
    <mergeCell ref="F42:H42"/>
    <mergeCell ref="A53:K53"/>
    <mergeCell ref="A40:A41"/>
    <mergeCell ref="B40:B41"/>
    <mergeCell ref="C40:E40"/>
    <mergeCell ref="I42:K42"/>
    <mergeCell ref="A46:K46"/>
    <mergeCell ref="C47:E47"/>
    <mergeCell ref="F47:H47"/>
    <mergeCell ref="I47:K47"/>
    <mergeCell ref="C54:E54"/>
    <mergeCell ref="F54:H54"/>
    <mergeCell ref="I54:K54"/>
    <mergeCell ref="A58:K58"/>
    <mergeCell ref="C59:E59"/>
    <mergeCell ref="F59:H59"/>
    <mergeCell ref="I59:K59"/>
    <mergeCell ref="A99:K99"/>
    <mergeCell ref="A72:K72"/>
    <mergeCell ref="A77:K77"/>
    <mergeCell ref="A97:K97"/>
    <mergeCell ref="A98:K98"/>
    <mergeCell ref="A73:K73"/>
    <mergeCell ref="A78:K78"/>
    <mergeCell ref="H1:K1"/>
    <mergeCell ref="H2:K2"/>
    <mergeCell ref="A3:K3"/>
    <mergeCell ref="D4:K4"/>
    <mergeCell ref="D5:K5"/>
    <mergeCell ref="A12:K12"/>
    <mergeCell ref="A17:K17"/>
    <mergeCell ref="A21:K21"/>
    <mergeCell ref="A39:K39"/>
    <mergeCell ref="D6:K6"/>
    <mergeCell ref="D7:K7"/>
    <mergeCell ref="D8:K8"/>
    <mergeCell ref="C10:K10"/>
    <mergeCell ref="B11:K11"/>
    <mergeCell ref="A27:E27"/>
    <mergeCell ref="A34:E34"/>
    <mergeCell ref="A13:A14"/>
    <mergeCell ref="B13:B14"/>
    <mergeCell ref="C13:E13"/>
    <mergeCell ref="F13:H13"/>
    <mergeCell ref="I13:K13"/>
  </mergeCells>
  <pageMargins left="0.7" right="0.7" top="0.75" bottom="0.75" header="0.3" footer="0.3"/>
  <pageSetup paperSize="9" scale="69" orientation="portrait" verticalDpi="0" r:id="rId1"/>
  <rowBreaks count="3" manualBreakCount="3">
    <brk id="33" max="16383" man="1"/>
    <brk id="65" max="16383" man="1"/>
    <brk id="9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7520</vt:lpstr>
      <vt:lpstr>0160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User</cp:lastModifiedBy>
  <cp:lastPrinted>2020-05-29T07:53:56Z</cp:lastPrinted>
  <dcterms:created xsi:type="dcterms:W3CDTF">2019-07-18T07:25:18Z</dcterms:created>
  <dcterms:modified xsi:type="dcterms:W3CDTF">2021-08-11T11:46:55Z</dcterms:modified>
</cp:coreProperties>
</file>