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definedNames>
    <definedName name="_xlnm.Print_Titles" localSheetId="0">Аркуш1!$11:$12</definedName>
  </definedNames>
  <calcPr calcId="125725" refMode="R1C1"/>
</workbook>
</file>

<file path=xl/calcChain.xml><?xml version="1.0" encoding="utf-8"?>
<calcChain xmlns="http://schemas.openxmlformats.org/spreadsheetml/2006/main">
  <c r="F15" i="1"/>
  <c r="E15"/>
  <c r="F18"/>
  <c r="E18"/>
  <c r="G39"/>
  <c r="F39"/>
  <c r="E39"/>
  <c r="D41" l="1"/>
  <c r="E41"/>
  <c r="F41"/>
  <c r="G41"/>
  <c r="C41"/>
  <c r="D38"/>
  <c r="E38"/>
  <c r="F38"/>
  <c r="G38"/>
  <c r="C38"/>
  <c r="D35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D46"/>
  <c r="E46"/>
  <c r="F46"/>
  <c r="G46"/>
  <c r="D45"/>
  <c r="E45"/>
  <c r="E44" s="1"/>
  <c r="F45"/>
  <c r="F44" s="1"/>
  <c r="G45"/>
  <c r="G44" s="1"/>
  <c r="C46"/>
  <c r="C45"/>
  <c r="C44" l="1"/>
  <c r="D44"/>
</calcChain>
</file>

<file path=xl/sharedStrings.xml><?xml version="1.0" encoding="utf-8"?>
<sst xmlns="http://schemas.openxmlformats.org/spreadsheetml/2006/main" count="79" uniqueCount="36">
  <si>
    <t>Граничні показники видатків бюджету</t>
  </si>
  <si>
    <t>за Типовою програмною класифікацією видатків та кредитування місцевого бюджету</t>
  </si>
  <si>
    <t>(код бюджету)</t>
  </si>
  <si>
    <t>Код</t>
  </si>
  <si>
    <t>Найменування показника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</si>
  <si>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</si>
  <si>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</si>
  <si>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</si>
  <si>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</si>
  <si>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</si>
  <si>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</si>
  <si>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</si>
  <si>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</si>
  <si>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</si>
  <si>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0100</t>
  </si>
  <si>
    <t>Х</t>
  </si>
  <si>
    <t>Державне управління, у тому числі: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</si>
  <si>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</si>
  <si>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</si>
  <si>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</si>
  <si>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</si>
  <si>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</si>
  <si>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</si>
  <si>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</si>
  <si>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</si>
  <si>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</si>
  <si>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</si>
  <si>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</si>
  <si>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УСЬОГО, утому числі:</t>
  </si>
  <si>
    <t>* Без врахування розділу "Кредитування" (код Типової програмної класифікації видатків та кредитування 8800)</t>
  </si>
  <si>
    <t>8000*</t>
  </si>
  <si>
    <t xml:space="preserve">                           Додаток 7</t>
  </si>
  <si>
    <t>до рішення міської ради  VIII скликання</t>
  </si>
  <si>
    <t xml:space="preserve">Секретар міської ради </t>
  </si>
  <si>
    <t>Юрій ХОМЕНКО</t>
  </si>
  <si>
    <t>від   19 серпня 2021 р. № 89-12/2021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</si>
</sst>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Fill="1"/>
    <xf numFmtId="0" fontId="4" fillId="2" borderId="0" xfId="0" applyFont="1" applyFill="1"/>
    <xf numFmtId="0" fontId="4" fillId="0" borderId="0" xfId="0" applyFont="1"/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5" fontId="3" fillId="0" borderId="3" xfId="2" applyNumberFormat="1" applyFont="1" applyFill="1" applyBorder="1" applyAlignment="1">
      <alignment horizontal="justify" vertical="center" wrapText="1"/>
    </xf>
    <xf numFmtId="165" fontId="3" fillId="2" borderId="3" xfId="2" applyNumberFormat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165" fontId="2" fillId="2" borderId="1" xfId="2" applyNumberFormat="1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3" fillId="0" borderId="1" xfId="2" applyNumberFormat="1" applyFont="1" applyFill="1" applyBorder="1" applyAlignment="1">
      <alignment horizontal="justify" vertical="center" wrapText="1"/>
    </xf>
    <xf numFmtId="165" fontId="4" fillId="0" borderId="0" xfId="0" applyNumberFormat="1" applyFont="1"/>
    <xf numFmtId="165" fontId="5" fillId="0" borderId="1" xfId="2" applyNumberFormat="1" applyFont="1" applyFill="1" applyBorder="1" applyAlignment="1">
      <alignment horizontal="justify" vertical="center" wrapText="1"/>
    </xf>
    <xf numFmtId="165" fontId="2" fillId="0" borderId="1" xfId="2" applyNumberFormat="1" applyFont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165" fontId="3" fillId="0" borderId="1" xfId="2" applyNumberFormat="1" applyFont="1" applyBorder="1" applyAlignment="1">
      <alignment horizontal="justify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6" xfId="1" applyFont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Звичайний" xfId="0" builtinId="0"/>
    <cellStyle name="Звичайний 2" xfId="1"/>
    <cellStyle name="Фінансови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workbookViewId="0">
      <selection activeCell="F4" sqref="F4"/>
    </sheetView>
  </sheetViews>
  <sheetFormatPr defaultColWidth="8.85546875" defaultRowHeight="15.75"/>
  <cols>
    <col min="1" max="1" width="8.85546875" style="13"/>
    <col min="2" max="2" width="48.85546875" style="13" customWidth="1"/>
    <col min="3" max="3" width="18.140625" style="13" customWidth="1"/>
    <col min="4" max="4" width="20" style="13" customWidth="1"/>
    <col min="5" max="5" width="20" style="12" customWidth="1"/>
    <col min="6" max="6" width="17.7109375" style="12" customWidth="1"/>
    <col min="7" max="7" width="19.7109375" style="12" customWidth="1"/>
    <col min="8" max="8" width="8.85546875" style="13"/>
    <col min="9" max="9" width="9" style="13" bestFit="1" customWidth="1"/>
    <col min="10" max="11" width="12.28515625" style="13" bestFit="1" customWidth="1"/>
    <col min="12" max="16384" width="8.85546875" style="13"/>
  </cols>
  <sheetData>
    <row r="1" spans="1:7">
      <c r="A1" s="11"/>
      <c r="B1" s="11"/>
      <c r="C1" s="11"/>
      <c r="D1" s="11"/>
      <c r="F1" s="32" t="s">
        <v>31</v>
      </c>
      <c r="G1" s="32"/>
    </row>
    <row r="2" spans="1:7">
      <c r="A2" s="11"/>
      <c r="B2" s="11"/>
      <c r="C2" s="11"/>
      <c r="D2" s="11"/>
      <c r="F2" s="32" t="s">
        <v>32</v>
      </c>
      <c r="G2" s="32"/>
    </row>
    <row r="3" spans="1:7">
      <c r="A3" s="11"/>
      <c r="B3" s="11"/>
      <c r="C3" s="11"/>
      <c r="D3" s="11"/>
      <c r="F3" s="32" t="s">
        <v>35</v>
      </c>
      <c r="G3" s="32"/>
    </row>
    <row r="4" spans="1:7">
      <c r="A4" s="11"/>
      <c r="B4" s="11"/>
      <c r="C4" s="11"/>
      <c r="D4" s="11"/>
    </row>
    <row r="5" spans="1:7">
      <c r="A5" s="33" t="s">
        <v>0</v>
      </c>
      <c r="B5" s="33"/>
      <c r="C5" s="33"/>
      <c r="D5" s="33"/>
      <c r="E5" s="33"/>
      <c r="F5" s="33"/>
      <c r="G5" s="33"/>
    </row>
    <row r="6" spans="1:7">
      <c r="A6" s="33" t="s">
        <v>1</v>
      </c>
      <c r="B6" s="33"/>
      <c r="C6" s="33"/>
      <c r="D6" s="33"/>
      <c r="E6" s="33"/>
      <c r="F6" s="33"/>
      <c r="G6" s="33"/>
    </row>
    <row r="7" spans="1:7">
      <c r="A7" s="11"/>
      <c r="B7" s="11"/>
      <c r="C7" s="11"/>
      <c r="D7" s="11"/>
    </row>
    <row r="8" spans="1:7">
      <c r="A8" s="35">
        <v>25538000000</v>
      </c>
      <c r="B8" s="35"/>
      <c r="C8" s="11"/>
      <c r="D8" s="11"/>
    </row>
    <row r="9" spans="1:7">
      <c r="A9" s="36" t="s">
        <v>2</v>
      </c>
      <c r="B9" s="36"/>
      <c r="C9" s="11"/>
      <c r="D9" s="11"/>
    </row>
    <row r="10" spans="1:7">
      <c r="A10" s="11"/>
      <c r="B10" s="11"/>
      <c r="C10" s="11"/>
      <c r="D10" s="11"/>
      <c r="G10" s="1" t="s">
        <v>12</v>
      </c>
    </row>
    <row r="11" spans="1:7">
      <c r="A11" s="39" t="s">
        <v>3</v>
      </c>
      <c r="B11" s="37" t="s">
        <v>4</v>
      </c>
      <c r="C11" s="7" t="s">
        <v>5</v>
      </c>
      <c r="D11" s="9" t="s">
        <v>7</v>
      </c>
      <c r="E11" s="2" t="s">
        <v>9</v>
      </c>
      <c r="F11" s="2" t="s">
        <v>10</v>
      </c>
      <c r="G11" s="2" t="s">
        <v>11</v>
      </c>
    </row>
    <row r="12" spans="1:7" ht="18" customHeight="1">
      <c r="A12" s="40"/>
      <c r="B12" s="38"/>
      <c r="C12" s="8" t="s">
        <v>6</v>
      </c>
      <c r="D12" s="10" t="s">
        <v>8</v>
      </c>
      <c r="E12" s="3" t="s">
        <v>13</v>
      </c>
      <c r="F12" s="3" t="s">
        <v>13</v>
      </c>
      <c r="G12" s="3" t="s">
        <v>13</v>
      </c>
    </row>
    <row r="13" spans="1:7" ht="18" customHeight="1">
      <c r="A13" s="10">
        <v>1</v>
      </c>
      <c r="B13" s="8">
        <v>2</v>
      </c>
      <c r="C13" s="8">
        <v>3</v>
      </c>
      <c r="D13" s="10">
        <v>4</v>
      </c>
      <c r="E13" s="3">
        <v>5</v>
      </c>
      <c r="F13" s="3">
        <v>6</v>
      </c>
      <c r="G13" s="3">
        <v>7</v>
      </c>
    </row>
    <row r="14" spans="1:7" ht="22.15" customHeight="1">
      <c r="A14" s="14" t="s">
        <v>14</v>
      </c>
      <c r="B14" s="15" t="s">
        <v>16</v>
      </c>
      <c r="C14" s="16">
        <f>C15+C16</f>
        <v>60027157</v>
      </c>
      <c r="D14" s="16">
        <f t="shared" ref="D14:G14" si="0">D15+D16</f>
        <v>70660670</v>
      </c>
      <c r="E14" s="17">
        <f t="shared" si="0"/>
        <v>77543292.760000005</v>
      </c>
      <c r="F14" s="17">
        <f t="shared" si="0"/>
        <v>84305310</v>
      </c>
      <c r="G14" s="17">
        <f t="shared" si="0"/>
        <v>90158300</v>
      </c>
    </row>
    <row r="15" spans="1:7">
      <c r="A15" s="18" t="s">
        <v>15</v>
      </c>
      <c r="B15" s="19" t="s">
        <v>17</v>
      </c>
      <c r="C15" s="20">
        <v>59055924</v>
      </c>
      <c r="D15" s="21">
        <v>67949170</v>
      </c>
      <c r="E15" s="20">
        <f>74030790+1000002.76</f>
        <v>75030792.760000005</v>
      </c>
      <c r="F15" s="20">
        <f>80826076+1000004</f>
        <v>81826080</v>
      </c>
      <c r="G15" s="20">
        <v>86456760</v>
      </c>
    </row>
    <row r="16" spans="1:7">
      <c r="A16" s="18" t="s">
        <v>15</v>
      </c>
      <c r="B16" s="19" t="s">
        <v>18</v>
      </c>
      <c r="C16" s="20">
        <v>971233</v>
      </c>
      <c r="D16" s="21">
        <v>2711500</v>
      </c>
      <c r="E16" s="20">
        <v>2512500</v>
      </c>
      <c r="F16" s="20">
        <v>2479230</v>
      </c>
      <c r="G16" s="20">
        <v>3701540</v>
      </c>
    </row>
    <row r="17" spans="1:10">
      <c r="A17" s="18">
        <v>1000</v>
      </c>
      <c r="B17" s="15" t="s">
        <v>19</v>
      </c>
      <c r="C17" s="22">
        <f>C18+C19</f>
        <v>238009009</v>
      </c>
      <c r="D17" s="23">
        <f t="shared" ref="D17:G17" si="1">D18+D19</f>
        <v>284338058</v>
      </c>
      <c r="E17" s="22">
        <f t="shared" si="1"/>
        <v>276208660</v>
      </c>
      <c r="F17" s="22">
        <f t="shared" si="1"/>
        <v>299073580</v>
      </c>
      <c r="G17" s="22">
        <f t="shared" si="1"/>
        <v>317267650</v>
      </c>
    </row>
    <row r="18" spans="1:10">
      <c r="A18" s="18" t="s">
        <v>15</v>
      </c>
      <c r="B18" s="19" t="s">
        <v>17</v>
      </c>
      <c r="C18" s="20">
        <v>229803058</v>
      </c>
      <c r="D18" s="21">
        <v>273312047</v>
      </c>
      <c r="E18" s="20">
        <f>262548750+2745910</f>
        <v>265294660</v>
      </c>
      <c r="F18" s="20">
        <f>285941950+1809430</f>
        <v>287751380</v>
      </c>
      <c r="G18" s="20">
        <v>305145450</v>
      </c>
    </row>
    <row r="19" spans="1:10">
      <c r="A19" s="18" t="s">
        <v>15</v>
      </c>
      <c r="B19" s="19" t="s">
        <v>18</v>
      </c>
      <c r="C19" s="20">
        <v>8205951</v>
      </c>
      <c r="D19" s="21">
        <v>11026011</v>
      </c>
      <c r="E19" s="20">
        <v>10914000</v>
      </c>
      <c r="F19" s="20">
        <v>11322200</v>
      </c>
      <c r="G19" s="20">
        <v>12122200</v>
      </c>
    </row>
    <row r="20" spans="1:10">
      <c r="A20" s="18">
        <v>2000</v>
      </c>
      <c r="B20" s="15" t="s">
        <v>20</v>
      </c>
      <c r="C20" s="22">
        <f>C21+C22</f>
        <v>61443142</v>
      </c>
      <c r="D20" s="23">
        <f t="shared" ref="D20:G20" si="2">D21+D22</f>
        <v>35136857</v>
      </c>
      <c r="E20" s="22">
        <f t="shared" si="2"/>
        <v>23100440</v>
      </c>
      <c r="F20" s="22">
        <f t="shared" si="2"/>
        <v>23388390</v>
      </c>
      <c r="G20" s="22">
        <f t="shared" si="2"/>
        <v>21469890</v>
      </c>
    </row>
    <row r="21" spans="1:10">
      <c r="A21" s="18" t="s">
        <v>15</v>
      </c>
      <c r="B21" s="19" t="s">
        <v>17</v>
      </c>
      <c r="C21" s="20">
        <v>48090885</v>
      </c>
      <c r="D21" s="21">
        <v>24019940</v>
      </c>
      <c r="E21" s="20">
        <v>16605440</v>
      </c>
      <c r="F21" s="20">
        <v>17408630</v>
      </c>
      <c r="G21" s="20">
        <v>18155130</v>
      </c>
    </row>
    <row r="22" spans="1:10">
      <c r="A22" s="18" t="s">
        <v>15</v>
      </c>
      <c r="B22" s="19" t="s">
        <v>18</v>
      </c>
      <c r="C22" s="20">
        <v>13352257</v>
      </c>
      <c r="D22" s="21">
        <v>11116917</v>
      </c>
      <c r="E22" s="20">
        <v>6495000</v>
      </c>
      <c r="F22" s="20">
        <v>5979760</v>
      </c>
      <c r="G22" s="20">
        <v>3314760</v>
      </c>
    </row>
    <row r="23" spans="1:10" ht="31.5">
      <c r="A23" s="18">
        <v>3000</v>
      </c>
      <c r="B23" s="15" t="s">
        <v>21</v>
      </c>
      <c r="C23" s="22">
        <f>C24+C25</f>
        <v>19431544</v>
      </c>
      <c r="D23" s="23">
        <f t="shared" ref="D23:G23" si="3">D24+D25</f>
        <v>22944668</v>
      </c>
      <c r="E23" s="22">
        <f t="shared" si="3"/>
        <v>23117130</v>
      </c>
      <c r="F23" s="22">
        <f t="shared" si="3"/>
        <v>24984980</v>
      </c>
      <c r="G23" s="22">
        <f t="shared" si="3"/>
        <v>26512300</v>
      </c>
    </row>
    <row r="24" spans="1:10">
      <c r="A24" s="18" t="s">
        <v>15</v>
      </c>
      <c r="B24" s="19" t="s">
        <v>17</v>
      </c>
      <c r="C24" s="20">
        <v>18599004</v>
      </c>
      <c r="D24" s="21">
        <v>22654729</v>
      </c>
      <c r="E24" s="20">
        <v>22859900</v>
      </c>
      <c r="F24" s="20">
        <v>24700100</v>
      </c>
      <c r="G24" s="20">
        <v>26214800</v>
      </c>
    </row>
    <row r="25" spans="1:10">
      <c r="A25" s="18" t="s">
        <v>15</v>
      </c>
      <c r="B25" s="19" t="s">
        <v>18</v>
      </c>
      <c r="C25" s="20">
        <v>832540</v>
      </c>
      <c r="D25" s="21">
        <v>289939</v>
      </c>
      <c r="E25" s="20">
        <v>257230</v>
      </c>
      <c r="F25" s="20">
        <v>284880</v>
      </c>
      <c r="G25" s="20">
        <v>297500</v>
      </c>
    </row>
    <row r="26" spans="1:10">
      <c r="A26" s="18">
        <v>4000</v>
      </c>
      <c r="B26" s="15" t="s">
        <v>22</v>
      </c>
      <c r="C26" s="22">
        <f>C27+C28</f>
        <v>13518863</v>
      </c>
      <c r="D26" s="23">
        <f t="shared" ref="D26:G26" si="4">D27+D28</f>
        <v>13838851</v>
      </c>
      <c r="E26" s="22">
        <f t="shared" si="4"/>
        <v>13652900</v>
      </c>
      <c r="F26" s="22">
        <f t="shared" si="4"/>
        <v>14594900</v>
      </c>
      <c r="G26" s="22">
        <f t="shared" si="4"/>
        <v>15842700</v>
      </c>
    </row>
    <row r="27" spans="1:10">
      <c r="A27" s="18" t="s">
        <v>15</v>
      </c>
      <c r="B27" s="19" t="s">
        <v>17</v>
      </c>
      <c r="C27" s="20">
        <v>12697508</v>
      </c>
      <c r="D27" s="21">
        <v>13385451</v>
      </c>
      <c r="E27" s="20">
        <v>13258400</v>
      </c>
      <c r="F27" s="20">
        <v>14324900</v>
      </c>
      <c r="G27" s="20">
        <v>15212700</v>
      </c>
      <c r="J27" s="24"/>
    </row>
    <row r="28" spans="1:10">
      <c r="A28" s="18" t="s">
        <v>15</v>
      </c>
      <c r="B28" s="19" t="s">
        <v>18</v>
      </c>
      <c r="C28" s="20">
        <v>821355</v>
      </c>
      <c r="D28" s="21">
        <v>453400</v>
      </c>
      <c r="E28" s="20">
        <v>394500</v>
      </c>
      <c r="F28" s="20">
        <v>270000</v>
      </c>
      <c r="G28" s="20">
        <v>630000</v>
      </c>
    </row>
    <row r="29" spans="1:10">
      <c r="A29" s="18">
        <v>5000</v>
      </c>
      <c r="B29" s="15" t="s">
        <v>23</v>
      </c>
      <c r="C29" s="22">
        <f>C30+C31</f>
        <v>13818450</v>
      </c>
      <c r="D29" s="23">
        <f t="shared" ref="D29:G29" si="5">D30+D31</f>
        <v>19605571</v>
      </c>
      <c r="E29" s="22">
        <f t="shared" si="5"/>
        <v>15936800</v>
      </c>
      <c r="F29" s="22">
        <f t="shared" si="5"/>
        <v>17208900</v>
      </c>
      <c r="G29" s="22">
        <f t="shared" si="5"/>
        <v>18292200</v>
      </c>
    </row>
    <row r="30" spans="1:10">
      <c r="A30" s="18" t="s">
        <v>15</v>
      </c>
      <c r="B30" s="19" t="s">
        <v>17</v>
      </c>
      <c r="C30" s="20">
        <v>12286154</v>
      </c>
      <c r="D30" s="21">
        <v>17643272</v>
      </c>
      <c r="E30" s="20">
        <v>15387900</v>
      </c>
      <c r="F30" s="20">
        <v>16616100</v>
      </c>
      <c r="G30" s="20">
        <v>17646000</v>
      </c>
    </row>
    <row r="31" spans="1:10">
      <c r="A31" s="18" t="s">
        <v>15</v>
      </c>
      <c r="B31" s="19" t="s">
        <v>18</v>
      </c>
      <c r="C31" s="20">
        <v>1532296</v>
      </c>
      <c r="D31" s="21">
        <v>1962299</v>
      </c>
      <c r="E31" s="20">
        <v>548900</v>
      </c>
      <c r="F31" s="20">
        <v>592800</v>
      </c>
      <c r="G31" s="20">
        <v>646200</v>
      </c>
    </row>
    <row r="32" spans="1:10" ht="31.5">
      <c r="A32" s="18">
        <v>6000</v>
      </c>
      <c r="B32" s="15" t="s">
        <v>24</v>
      </c>
      <c r="C32" s="22">
        <f>C33+C34</f>
        <v>30889834</v>
      </c>
      <c r="D32" s="23">
        <f t="shared" ref="D32:G32" si="6">D33+D34</f>
        <v>37707294</v>
      </c>
      <c r="E32" s="22">
        <f t="shared" si="6"/>
        <v>35280000</v>
      </c>
      <c r="F32" s="22">
        <f t="shared" si="6"/>
        <v>38701900</v>
      </c>
      <c r="G32" s="22">
        <f t="shared" si="6"/>
        <v>40240600</v>
      </c>
    </row>
    <row r="33" spans="1:11">
      <c r="A33" s="18" t="s">
        <v>15</v>
      </c>
      <c r="B33" s="19" t="s">
        <v>17</v>
      </c>
      <c r="C33" s="20">
        <v>29189782</v>
      </c>
      <c r="D33" s="21">
        <v>34856502</v>
      </c>
      <c r="E33" s="20">
        <v>30570000</v>
      </c>
      <c r="F33" s="20">
        <v>32860500</v>
      </c>
      <c r="G33" s="20">
        <v>34490600</v>
      </c>
    </row>
    <row r="34" spans="1:11">
      <c r="A34" s="18" t="s">
        <v>15</v>
      </c>
      <c r="B34" s="19" t="s">
        <v>18</v>
      </c>
      <c r="C34" s="20">
        <v>1700052</v>
      </c>
      <c r="D34" s="21">
        <v>2850792</v>
      </c>
      <c r="E34" s="20">
        <v>4710000</v>
      </c>
      <c r="F34" s="20">
        <v>5841400</v>
      </c>
      <c r="G34" s="20">
        <v>5750000</v>
      </c>
    </row>
    <row r="35" spans="1:11">
      <c r="A35" s="18">
        <v>7000</v>
      </c>
      <c r="B35" s="15" t="s">
        <v>25</v>
      </c>
      <c r="C35" s="22">
        <f>C36+C37</f>
        <v>91084633</v>
      </c>
      <c r="D35" s="23">
        <f t="shared" ref="D35:G35" si="7">D36+D37</f>
        <v>88635019</v>
      </c>
      <c r="E35" s="22">
        <f t="shared" si="7"/>
        <v>83235627</v>
      </c>
      <c r="F35" s="22">
        <f t="shared" si="7"/>
        <v>92175525</v>
      </c>
      <c r="G35" s="22">
        <f t="shared" si="7"/>
        <v>102999000</v>
      </c>
    </row>
    <row r="36" spans="1:11">
      <c r="A36" s="18" t="s">
        <v>15</v>
      </c>
      <c r="B36" s="19" t="s">
        <v>17</v>
      </c>
      <c r="C36" s="20">
        <v>17232261</v>
      </c>
      <c r="D36" s="21">
        <v>19637740</v>
      </c>
      <c r="E36" s="20">
        <v>18049600</v>
      </c>
      <c r="F36" s="20">
        <v>19877000</v>
      </c>
      <c r="G36" s="20">
        <v>21390000</v>
      </c>
      <c r="K36" s="24"/>
    </row>
    <row r="37" spans="1:11">
      <c r="A37" s="18" t="s">
        <v>15</v>
      </c>
      <c r="B37" s="19" t="s">
        <v>18</v>
      </c>
      <c r="C37" s="20">
        <v>73852372</v>
      </c>
      <c r="D37" s="21">
        <v>68997279</v>
      </c>
      <c r="E37" s="20">
        <v>65186027</v>
      </c>
      <c r="F37" s="20">
        <v>72298525</v>
      </c>
      <c r="G37" s="20">
        <v>81609000</v>
      </c>
    </row>
    <row r="38" spans="1:11">
      <c r="A38" s="18" t="s">
        <v>30</v>
      </c>
      <c r="B38" s="15" t="s">
        <v>26</v>
      </c>
      <c r="C38" s="22">
        <f>C39+C40</f>
        <v>3098713</v>
      </c>
      <c r="D38" s="23">
        <f t="shared" ref="D38:G38" si="8">D39+D40</f>
        <v>8470283</v>
      </c>
      <c r="E38" s="22">
        <f t="shared" si="8"/>
        <v>12271707</v>
      </c>
      <c r="F38" s="22">
        <f t="shared" si="8"/>
        <v>13212110</v>
      </c>
      <c r="G38" s="22">
        <f t="shared" si="8"/>
        <v>13951560</v>
      </c>
    </row>
    <row r="39" spans="1:11">
      <c r="A39" s="18" t="s">
        <v>15</v>
      </c>
      <c r="B39" s="19" t="s">
        <v>17</v>
      </c>
      <c r="C39" s="20">
        <v>2359869</v>
      </c>
      <c r="D39" s="21">
        <v>7305472</v>
      </c>
      <c r="E39" s="20">
        <f>2992127+4688780+4139900</f>
        <v>11820807</v>
      </c>
      <c r="F39" s="20">
        <f>3192310+5081000+4464000</f>
        <v>12737310</v>
      </c>
      <c r="G39" s="20">
        <f>3361300+5381600+4710160</f>
        <v>13453060</v>
      </c>
    </row>
    <row r="40" spans="1:11">
      <c r="A40" s="18" t="s">
        <v>15</v>
      </c>
      <c r="B40" s="19" t="s">
        <v>18</v>
      </c>
      <c r="C40" s="20">
        <v>738844</v>
      </c>
      <c r="D40" s="21">
        <v>1164811</v>
      </c>
      <c r="E40" s="20">
        <v>450900</v>
      </c>
      <c r="F40" s="20">
        <v>474800</v>
      </c>
      <c r="G40" s="20">
        <v>498500</v>
      </c>
    </row>
    <row r="41" spans="1:11">
      <c r="A41" s="18">
        <v>9000</v>
      </c>
      <c r="B41" s="15" t="s">
        <v>27</v>
      </c>
      <c r="C41" s="22">
        <f>C42</f>
        <v>2458698</v>
      </c>
      <c r="D41" s="23">
        <f t="shared" ref="D41:G41" si="9">D42</f>
        <v>206297</v>
      </c>
      <c r="E41" s="22">
        <f t="shared" si="9"/>
        <v>0</v>
      </c>
      <c r="F41" s="22">
        <f t="shared" si="9"/>
        <v>0</v>
      </c>
      <c r="G41" s="22">
        <f t="shared" si="9"/>
        <v>0</v>
      </c>
    </row>
    <row r="42" spans="1:11">
      <c r="A42" s="18" t="s">
        <v>15</v>
      </c>
      <c r="B42" s="19" t="s">
        <v>17</v>
      </c>
      <c r="C42" s="20">
        <v>2458698</v>
      </c>
      <c r="D42" s="25">
        <v>206297</v>
      </c>
      <c r="E42" s="20">
        <v>0</v>
      </c>
      <c r="F42" s="20">
        <v>0</v>
      </c>
      <c r="G42" s="20">
        <v>0</v>
      </c>
    </row>
    <row r="43" spans="1:11">
      <c r="A43" s="18" t="s">
        <v>15</v>
      </c>
      <c r="B43" s="19" t="s">
        <v>18</v>
      </c>
      <c r="C43" s="26">
        <v>0</v>
      </c>
      <c r="D43" s="26">
        <v>0</v>
      </c>
      <c r="E43" s="20">
        <v>0</v>
      </c>
      <c r="F43" s="20">
        <v>0</v>
      </c>
      <c r="G43" s="20">
        <v>0</v>
      </c>
    </row>
    <row r="44" spans="1:11">
      <c r="A44" s="27"/>
      <c r="B44" s="28" t="s">
        <v>28</v>
      </c>
      <c r="C44" s="22">
        <f>C45+C46</f>
        <v>533780043</v>
      </c>
      <c r="D44" s="22">
        <f t="shared" ref="D44:G44" si="10">D45+D46</f>
        <v>581543568</v>
      </c>
      <c r="E44" s="22">
        <f t="shared" si="10"/>
        <v>560346556.75999999</v>
      </c>
      <c r="F44" s="22">
        <f t="shared" si="10"/>
        <v>607645595</v>
      </c>
      <c r="G44" s="22">
        <f t="shared" si="10"/>
        <v>646734200</v>
      </c>
    </row>
    <row r="45" spans="1:11">
      <c r="A45" s="18" t="s">
        <v>15</v>
      </c>
      <c r="B45" s="19" t="s">
        <v>17</v>
      </c>
      <c r="C45" s="29">
        <f>C15+C18+C21+C24+C27+C30+C33+C36+C39+C42</f>
        <v>431773143</v>
      </c>
      <c r="D45" s="29">
        <f t="shared" ref="D45:G45" si="11">D15+D18+D21+D24+D27+D30+D33+D36+D39+D42</f>
        <v>480970620</v>
      </c>
      <c r="E45" s="22">
        <f t="shared" si="11"/>
        <v>468877499.75999999</v>
      </c>
      <c r="F45" s="22">
        <f t="shared" si="11"/>
        <v>508102000</v>
      </c>
      <c r="G45" s="22">
        <f t="shared" si="11"/>
        <v>538164500</v>
      </c>
    </row>
    <row r="46" spans="1:11">
      <c r="A46" s="18" t="s">
        <v>15</v>
      </c>
      <c r="B46" s="19" t="s">
        <v>18</v>
      </c>
      <c r="C46" s="29">
        <f>C16+C19+C22+C25+C28+C31+C34+C37+C40+C43</f>
        <v>102006900</v>
      </c>
      <c r="D46" s="29">
        <f t="shared" ref="D46:G46" si="12">D16+D19+D22+D25+D28+D31+D34+D37+D40+D43</f>
        <v>100572948</v>
      </c>
      <c r="E46" s="22">
        <f t="shared" si="12"/>
        <v>91469057</v>
      </c>
      <c r="F46" s="22">
        <f t="shared" si="12"/>
        <v>99543595</v>
      </c>
      <c r="G46" s="22">
        <f t="shared" si="12"/>
        <v>108569700</v>
      </c>
    </row>
    <row r="47" spans="1:11" ht="15.6" customHeight="1">
      <c r="A47" s="34" t="s">
        <v>29</v>
      </c>
      <c r="B47" s="34"/>
      <c r="C47" s="34"/>
      <c r="D47" s="34"/>
      <c r="E47" s="34"/>
      <c r="F47" s="4"/>
      <c r="G47" s="4"/>
    </row>
    <row r="49" spans="1:7">
      <c r="A49" s="41"/>
      <c r="B49" s="41"/>
      <c r="C49" s="41"/>
      <c r="D49" s="41"/>
      <c r="E49" s="6"/>
      <c r="F49" s="6"/>
      <c r="G49" s="6"/>
    </row>
    <row r="50" spans="1:7">
      <c r="A50" s="42" t="s">
        <v>33</v>
      </c>
      <c r="B50" s="42"/>
      <c r="C50" s="42"/>
      <c r="D50" s="42"/>
      <c r="E50" s="30" t="s">
        <v>34</v>
      </c>
      <c r="F50" s="31"/>
      <c r="G50" s="31"/>
    </row>
    <row r="51" spans="1:7">
      <c r="A51" s="5"/>
      <c r="B51" s="5"/>
      <c r="C51" s="5"/>
      <c r="D51" s="5"/>
      <c r="E51" s="6"/>
      <c r="F51" s="6"/>
      <c r="G51" s="6"/>
    </row>
  </sheetData>
  <mergeCells count="13">
    <mergeCell ref="F50:G50"/>
    <mergeCell ref="F1:G1"/>
    <mergeCell ref="F2:G2"/>
    <mergeCell ref="F3:G3"/>
    <mergeCell ref="A5:G5"/>
    <mergeCell ref="A6:G6"/>
    <mergeCell ref="A47:E47"/>
    <mergeCell ref="A8:B8"/>
    <mergeCell ref="A9:B9"/>
    <mergeCell ref="B11:B12"/>
    <mergeCell ref="A11:A12"/>
    <mergeCell ref="A49:D49"/>
    <mergeCell ref="A50:D50"/>
  </mergeCells>
  <pageMargins left="0.43307086614173229" right="0.31496062992125984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2021-08-20T08:06:27Z</cp:lastPrinted>
  <dcterms:created xsi:type="dcterms:W3CDTF">2021-08-04T13:30:06Z</dcterms:created>
  <dcterms:modified xsi:type="dcterms:W3CDTF">2021-08-20T08:06:48Z</dcterms:modified>
</cp:coreProperties>
</file>