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комісія'!$6:$6</definedName>
    <definedName name="_xlnm.Print_Area" localSheetId="0">' бюдж комісія'!$B$1:$L$89</definedName>
  </definedNames>
  <calcPr calcId="125725"/>
</workbook>
</file>

<file path=xl/calcChain.xml><?xml version="1.0" encoding="utf-8"?>
<calcChain xmlns="http://schemas.openxmlformats.org/spreadsheetml/2006/main">
  <c r="F58" i="2"/>
  <c r="F57"/>
  <c r="G61"/>
  <c r="H61"/>
  <c r="I61"/>
  <c r="J61"/>
  <c r="E61"/>
  <c r="F53"/>
  <c r="F28"/>
  <c r="F56"/>
  <c r="F63"/>
  <c r="F55"/>
  <c r="F54"/>
  <c r="E63"/>
  <c r="F50"/>
  <c r="F49"/>
  <c r="F41"/>
  <c r="F48"/>
  <c r="F47"/>
  <c r="F46" l="1"/>
  <c r="F43"/>
  <c r="F44"/>
  <c r="F45"/>
  <c r="F38"/>
  <c r="F39"/>
  <c r="F40"/>
  <c r="F42"/>
  <c r="F31"/>
  <c r="F32"/>
  <c r="F33"/>
  <c r="F34"/>
  <c r="F35"/>
  <c r="F36"/>
  <c r="F37"/>
  <c r="F30" l="1"/>
  <c r="F29"/>
  <c r="F24"/>
  <c r="F23"/>
  <c r="F22"/>
  <c r="F21"/>
  <c r="L61" l="1"/>
  <c r="F11"/>
  <c r="F27"/>
  <c r="F26"/>
  <c r="F25"/>
  <c r="F20"/>
  <c r="F84"/>
  <c r="G84"/>
  <c r="H84"/>
  <c r="I84"/>
  <c r="J84"/>
  <c r="K84"/>
  <c r="F19"/>
  <c r="E73"/>
  <c r="E84" s="1"/>
  <c r="F18"/>
  <c r="F15"/>
  <c r="F16"/>
  <c r="F61" l="1"/>
  <c r="E13"/>
  <c r="G13"/>
  <c r="H13"/>
  <c r="I13"/>
  <c r="J13" l="1"/>
  <c r="F13" l="1"/>
</calcChain>
</file>

<file path=xl/sharedStrings.xml><?xml version="1.0" encoding="utf-8"?>
<sst xmlns="http://schemas.openxmlformats.org/spreadsheetml/2006/main" count="229" uniqueCount="212">
  <si>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</si>
  <si>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</si>
  <si>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</si>
  <si>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</si>
  <si>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</si>
  <si>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</si>
  <si>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</si>
  <si>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</si>
  <si>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</si>
  <si>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</si>
  <si>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Зміни за рахунок міжбюджетних трансфертів</t>
  </si>
  <si>
    <t>2</t>
  </si>
  <si>
    <t>Зміни в межах  бюджетних призначень</t>
  </si>
  <si>
    <t>Разом</t>
  </si>
  <si>
    <t>Додаток 11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</si>
  <si>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</si>
  <si>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2021 рік </t>
  </si>
  <si>
    <t>Інша субвенція (на виконання  доручень виборців депутатами обласної ради)</t>
  </si>
  <si>
    <t xml:space="preserve">Лист відділу з питань фізичної культури та  спорту від 23.09.2021 №02-25/95 </t>
  </si>
  <si>
    <t>Лист сектора  інвестиційної діяльності відділу економіки від 21.09.2021 № 349/22</t>
  </si>
  <si>
    <t>Лист Управління майна та земельних відносин від 22.09.2021 № 2485</t>
  </si>
  <si>
    <t>( +-) 30 000</t>
  </si>
  <si>
    <t>Перерозподіл кошторисних призначень  з підготовки земельних ділянок  для продажу на проведення  експертної  грошової оцінки земельної ділянки</t>
  </si>
  <si>
    <t>КПКВ 1115011-56920 КПКВ1115012+7920    КПКВ 1115031+ 49000 КЕКВ 2000</t>
  </si>
  <si>
    <t>Лист упр.майна та земельних відносин від 23.09.2021 № 2501</t>
  </si>
  <si>
    <t xml:space="preserve">КПКВ 1216030               КЕКВ 2240+39500; КПКВ 0210180+10000 КЕКВ 2210;            </t>
  </si>
  <si>
    <t>Додаткові кошти  на Програму  з управління  комунальним майном</t>
  </si>
  <si>
    <t>КПКВ 3110180       КЕКВ 2240</t>
  </si>
  <si>
    <t>КПКВ 0218410        КЕКВ 2610</t>
  </si>
  <si>
    <t>Лист КП КК "Північна" від 23.09.2021 № 177</t>
  </si>
  <si>
    <t>КПКВ 1217670     КЕКВ 3210</t>
  </si>
  <si>
    <t>(+-) 56 920</t>
  </si>
  <si>
    <t>Спільне розпорядження голів ОДА та облради від 14.09.21.р № 45, лист ДФ ОДА від 15.09.2021 № 08-20/, розпор. міського голови від 16.09.21 № 256</t>
  </si>
  <si>
    <t>Перерозподіл кошторисних призначень  у зв’язку із необхідністю придбання ліцензійних кімоно для кращих вихованців КДЮСШ "Дзюдо"- 49000 та самбеток по бойовому самбу КДЮСШ "Спартак"- 7 920грн. (для участі        в чемпіонатах  Європи)</t>
  </si>
  <si>
    <t>Лист голови комісії з припинення діяльності ДКП ТРК  "НТБ" від  17.09.21 №11</t>
  </si>
  <si>
    <t>Співфінансування  для здійсення  топографічної зйомки території Набережної (від мосту Театральний до  мосту Університетський)- ПРОГРАМА розвитку інвестиційної діяльності в Ніж.ТГ 39 500 грн.; для виготовлення сувенірної продукції 10 000 грн.</t>
  </si>
  <si>
    <t>На придбання трактора типу МТЗ - 82 з обладнанням для прибирання 300 000 грн,  навісного обладання 150 000 грн</t>
  </si>
  <si>
    <t>Лист МЦ "Спорт для всіх" від 04.10.21 р. № 267</t>
  </si>
  <si>
    <t>Поточний ремонт частини даху в спортзалі по вул.Прилуцька,156</t>
  </si>
  <si>
    <t xml:space="preserve">Бюджетні установи </t>
  </si>
  <si>
    <t>Лист стоматполіклініки від 04.10.21р. № 322</t>
  </si>
  <si>
    <t>Придбання повітряного стерилізатора ГП-80</t>
  </si>
  <si>
    <t>Лист УЖКГ та Б від 05.10.21р. № 01-14/1147</t>
  </si>
  <si>
    <t>Придбання автобусної зупинки  ("Сільмаш")</t>
  </si>
  <si>
    <t xml:space="preserve">Лист відділу з питань фізичної культури та  спорту від 11.10.2021 №02-25/101 </t>
  </si>
  <si>
    <t>Придбання цінного подарунка спортсменці з дзюдо Чистяковій Н.</t>
  </si>
  <si>
    <t>КПКВ 1115061 КЕКВ 2240</t>
  </si>
  <si>
    <t>КПКВ 1216030 КЕКВ 3110</t>
  </si>
  <si>
    <t>КПКВ 1110180 КЕКВ 3110</t>
  </si>
  <si>
    <t>Лист УСЗН від 11.10.21 р. № 01-16/05/3570</t>
  </si>
  <si>
    <t>Міська цільова програма "Турбота", компенсаційні виплати за пільговий проїзд окремих категорій громадян на залізничному транспорті</t>
  </si>
  <si>
    <t>КПКВ 0813035 КЕКВ 2730</t>
  </si>
  <si>
    <t xml:space="preserve">Міська цільова програма "Турбота", компенсаційні виплати за пільговий проїзд автомобільним транспортом окремим категоріям громадян </t>
  </si>
  <si>
    <t>КПКВ 0813033 КЕКВ 2730</t>
  </si>
  <si>
    <t>Перерозподіл кошторисних призначень з метою придбання двох кондиціонерів</t>
  </si>
  <si>
    <t>(+,-) 28 000</t>
  </si>
  <si>
    <t>КПКВ 1115011 КЕКВ 2240-28 000 КПКВ 1110160  КЕКВ 3110 + 28 000</t>
  </si>
  <si>
    <t>Лист ЦМЛ ім. М.Галицького від 13.10.21 р. № 01-14/1659</t>
  </si>
  <si>
    <t>Лист ЦМЛ ім. М.Галицького від 13.10.21 р. № 01-14/1647</t>
  </si>
  <si>
    <t>Проведення технічного нагляду згідно з ПКД по об’єкту "Модернізація системи забезпечення лікарняних ліжок медичним киснем з встановлення обладнання системи газифікації рідкого кисню"</t>
  </si>
  <si>
    <t>КПКВ 0212010 КЕКВ 3210</t>
  </si>
  <si>
    <t>Лист ЦПМСД від 13.10.21р. № 01-10/747</t>
  </si>
  <si>
    <t>Зменшення планових призначень на "Інші виплати населенню" на 185000 грн., збільшення планових призначень на оплату теплопостачання - 148000 грн., на оплату природного газу - 37000 грн.</t>
  </si>
  <si>
    <t>(+,-) 185 000</t>
  </si>
  <si>
    <t>КПКВ 0212111 КЕКВ 2610</t>
  </si>
  <si>
    <t>Лист ЦСССДМ від 19.10.21 р. № 01-23/1001</t>
  </si>
  <si>
    <t>Придбання періодичних видань - 4100, оплата водопостачання і водовідведення - 1200, перереєстрація установи та навчання уповноваженої особи - 1500</t>
  </si>
  <si>
    <t>КПКВ 0213121 КЕКВ 2210+4100, КЕКВ 2272+1200, КЕКВ 2800+1500</t>
  </si>
  <si>
    <t>Лист управління освіти від 18.10.21р. № 01-10/1322</t>
  </si>
  <si>
    <t>Зняти із загального фонду 26360 грн. на спеціальний фонд для придбання ноутбука і проектора в кабінети хімії та фізики ЗОШ № 3</t>
  </si>
  <si>
    <t>(+,-) 26 360</t>
  </si>
  <si>
    <t>КПКВ 0611021 КЕКВ 2210-26360, КЕКВ 3110+7888; КПКВ 0617520 КЕКВ 3110+18472</t>
  </si>
  <si>
    <t>Лист управління освіти від 11.10.21р. № 01-10/1823</t>
  </si>
  <si>
    <t>Лист "Спорт для всіх" від 19.10.21 № 281</t>
  </si>
  <si>
    <t>Перенести 34100 грн. з оплати послуг по встановленню відеокамер спостереження на їх придбання</t>
  </si>
  <si>
    <t>(+,-) 34 100</t>
  </si>
  <si>
    <t>КПКВ 1115061 КЕКВ 2240-34100; КЕКВ 3110+34100</t>
  </si>
  <si>
    <t>Лист облради від 19.10.21 р. № 01-04/1295</t>
  </si>
  <si>
    <t>Лист виконкому від 19.10.21р. № 97</t>
  </si>
  <si>
    <t>Перерозподіл коштів для сплати за електронний журнал по публічним закупівлям</t>
  </si>
  <si>
    <t>(+,-) 1 800</t>
  </si>
  <si>
    <t>КПКВ 0210160 КЕКВ 2240-1800, КПКВ 0217520 КЕКВ 2240+1800</t>
  </si>
  <si>
    <t>Лист виконкому від 19.10.21р. № 96</t>
  </si>
  <si>
    <t>Перерозподіл коштів для будівництва системи відеоспостереження приміщень і прилеглих територій адмінбудівлі, в т.ч. ПКД та реконструкції комутаційної кімнати виконавчого комітету, в т.ч. ПКД</t>
  </si>
  <si>
    <t>(+,-) 99 000</t>
  </si>
  <si>
    <t>Лист виконкому від 19.10.21 р. № 95</t>
  </si>
  <si>
    <t>Лист виконкому від 19.10.21 р. № 94</t>
  </si>
  <si>
    <t>Придбання дров для опалення адмінприміщення в с. Переяслівка</t>
  </si>
  <si>
    <t>Придбання бензину - 45000 грн., придбання дверей - 49900 грн., ремонт коридору 1-го поверху адмінбудівлі - 198600 грн., оплата послуг з розміщення інформації на Сітілайтах - 45000 грн.</t>
  </si>
  <si>
    <t>Листи виконкому від 19.10.21 р. № 93,92,91,90</t>
  </si>
  <si>
    <t>Лист відділу з питань фізичної культури та  спорту від 18.10.2021 №02-25/104</t>
  </si>
  <si>
    <t>КПКВ 1110180 КЕКВ 2210+5500, КЕКВ 3110+15000</t>
  </si>
  <si>
    <t>Кошти освітньої субвенції в сумі 300 000 грн. перенести із нарахувань на заробітну плату на оплату праці</t>
  </si>
  <si>
    <t>(+,-) 300 000</t>
  </si>
  <si>
    <t>КПКВ 0611031 КЕКВ 2120-300000, КЕКВ 2110+300000</t>
  </si>
  <si>
    <t xml:space="preserve">КПКВ 0611010 КЕКВ 3110-47000, КПКВ 0617321 КЕКВ 3132-1080000,                        КПКВ 0617640                         КЕКВ 3132-6867 </t>
  </si>
  <si>
    <t>Зняття планових призначень із заробітної плати</t>
  </si>
  <si>
    <t>КПКВ 011010 КЕКВ 2111-2900000, КЕКВ 2120-583000; КПКВ 0611021 КЕКВ 2111-4126000, КЕКВ 2120-956133; КПКВ 0611141 КЕКВ 2111-80000, КЕКВ 2120-16500; КПКВ 0611151 КЕКВ 2120-8600; КПКВ 0611160 КЕКВ 2111-40000, КЕКВ 2120-11700</t>
  </si>
  <si>
    <t>7-1</t>
  </si>
  <si>
    <t>7-2</t>
  </si>
  <si>
    <t>Зняття планових призначень по спеціальному фонду: 47000 грн. з придбання моторів для електровентиляційного каналу для ДНЗ №4, №9, №12, №13; 1080000 грн. з капітального ремонту харчоблоку ННВК №16 "Престиж",м.Ніжин, 3-й Мікрорайон,11, Чернігівська обл., в т.ч. ПВР; 6 867 грн. зекономлених коштів з капітального ремонту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</si>
  <si>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КПКВ 0611010 КЕКВ 2220-200000, КЕКВ 2250-20000; КПКВ 0611021 КЕКВ 2220-65000, КЕКВ 2730-26000; КПКВ 011070 КЕКВ 2210-45700, КЕКВ 2220-27000, КЕКВ 2240-37000, КЕКВ 2250-10000, КЕКВ 2800-4000; КПКВ 0611141 КЕКВ 2240-80000, КЕКВ 2250-5000, КЕКВ 2800-3500; КПКВ 0611151 КЕКВ 2210-5800,КЕКВ 2220-8600, КЕКВ 2250-2100, КЕКВ 2800-500</t>
  </si>
  <si>
    <t>КПКВ 0611010 КЕКВ 2271+3750000, КПКВ 0611021 КЕКВ 2271+6001000, КЕКВ 2274+241000; КПКВ 0611070 КЕКВ 2271+123700; КПКВ 0611141 КЕКВ 2271+185000; КПКВ 0611151 КЕКВ 2271+43600; КПКВ 0611160 КЕКВ 2271+51700</t>
  </si>
  <si>
    <t>7-3</t>
  </si>
  <si>
    <t>Лист УЖКГ та Б від 19.10.21 р. № 01-14/1206</t>
  </si>
  <si>
    <t>КПКВ 1216011 КЕКВ 3131 -328000, КЕКВ 22240 +328000; КПКВ 1217461 КЕКВ 3132 (+,-) 975051</t>
  </si>
  <si>
    <t>(+,-) 1 303 051</t>
  </si>
  <si>
    <t>(+,-) 1 317 400</t>
  </si>
  <si>
    <t xml:space="preserve">Перенести 328 000 грн. з капітального ремонту будинків /цоколів/ на  поточний ремонт фасаду житлового будинку /Московська,54г/; 975 051 грн  з капітального ремонту тротуару по вул. Широкомагерська м. Ніжин в т.ч. ПКД на  капітальний ремонт тротуару по вул. Широкомагерська від №18 до №28 з облаштуванням підвищеного пішохідного переходу на перехресті з вул. Чернігівська в м. Ніжин Чернігівської обл., в т.ч. ПКД
</t>
  </si>
  <si>
    <t>Придбання контейнерів об’ємом 750 куб м - 30600,  послуги інтернет провайдера для  системи відеоспостереження - 15000,  підключення фонтану на площі Франка - 45 000, за виконані роботи по підсипці землі по вул. Шевченка - 49 900, виготовлення топографії по об’єкту за адресою  вул. Московська,21 - 10400,  консервування фонтану на площі Франка - 24 700, пот.ремонт перил на пішохідній зоні мосту по вул. Вокзальна - 49 975,  встановлення урн для сміття  по місту - 49 500,  монтаж з/плит огорожі Троїцького кладовища по вул. Брюховця - 49 000</t>
  </si>
  <si>
    <t>КПКВ 1216030 КЕКВ 2210+30600; КЕКВ 2240+293475</t>
  </si>
  <si>
    <t>13</t>
  </si>
  <si>
    <t>Зняття планових призначень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</si>
  <si>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</si>
  <si>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Будівництво огорожі футбольного поля розміром 50*70 в т.ч. ПКД</t>
  </si>
  <si>
    <t>Реконструкція футбольного поля розміром 50*70  Ніжинської ДЮСШ, в т.ч. ПКД</t>
  </si>
  <si>
    <t>Реконструкція трибун та огорожі на стадіоні "Спартак" в м.Ніжин, вул.Полковника Розумовського,5, в т.ч. ПКД</t>
  </si>
  <si>
    <t>Артезіанська свердловина по вул. Червонокозача,5 м.Ніжин Чернігівської області-будівництво(корегування)</t>
  </si>
  <si>
    <t>Будівництво міського кладовища на території Кунашівської сільської ради, в т.ч. ПКД</t>
  </si>
  <si>
    <t>Реконструкція самопливного колектору по вул. Шевченка та вул. Синяківська в м. Ніжин, Чернігівська обл. в т.ч. ПКД</t>
  </si>
  <si>
    <t>Капітальний ремонт дороги по вул. Богушевича в м. Ніжин, Чернігівської обл., в т.ч. ПКД</t>
  </si>
  <si>
    <t>Придбання саджанців</t>
  </si>
  <si>
    <t>Проект Громадського бюджету "Облаштування доріжок в Графському парку"</t>
  </si>
  <si>
    <t>Заходи із запобігання та ліквідації надзвичайних ситуацій та наслідків стихійного лиха</t>
  </si>
  <si>
    <t>Заходи з організації рятування на водах</t>
  </si>
  <si>
    <t>Заходи та роботи з мобілізаційної підготовки місцевого значення</t>
  </si>
  <si>
    <t>Централізовані заходи з лікування хворих на цукровий та нецукровий  діабет</t>
  </si>
  <si>
    <t>Цільова програма проведення археологічних досліджень в м.Ніжин на 2017-2021роки</t>
  </si>
  <si>
    <t>Програма розвитку туризму на 2017 -2021 рр.</t>
  </si>
  <si>
    <t>Організація та проведення громадських робіт, УЖКГтаБ</t>
  </si>
  <si>
    <t>Організація та проведення громадських робіт, УСЗН</t>
  </si>
  <si>
    <t>КПКВ 1014082 КЕКВ 3142</t>
  </si>
  <si>
    <t>Здійснення заходів та реалізація проектів на виконання Державної цільової соціальної програми «Молодь України»</t>
  </si>
  <si>
    <t>Обслуговування Громадського бюджету</t>
  </si>
  <si>
    <t>Лист виконкому від 20.10.21р. № 98</t>
  </si>
  <si>
    <t>14</t>
  </si>
  <si>
    <t>Зняття планових призначень з Міської Програми забезпечення службовим житлом лікарів КНП «Ніжинська ЦМЛ ім.М.Галицького Ніжинської міської ради Чернігівської області на 2020 - 2021 роки</t>
  </si>
  <si>
    <t>КПКВ 0216082 КЕКВ 3121</t>
  </si>
  <si>
    <t>КПКВ 1217321 КЕКВ 3142</t>
  </si>
  <si>
    <t>19</t>
  </si>
  <si>
    <t>Придбання 3-х вікон для 4-го класу гімназії № 6</t>
  </si>
  <si>
    <t>Збільшення планових призначень на оплату теплопостачання, гарячого водопостачання, газопостачання</t>
  </si>
  <si>
    <t>15</t>
  </si>
  <si>
    <t>Лист УЖКГ та Б від 19.10.21р. № 01-14/1206-1</t>
  </si>
  <si>
    <t>(+,-)741 847</t>
  </si>
  <si>
    <t>КПКВ 0210160 КЕКВ 2240-54000; КЕКВ 3110-45000; КПКВ 0217330 КЕКВ 3122+49200, КЕКВ 3142+49800</t>
  </si>
  <si>
    <r>
      <t xml:space="preserve">КПКВ 3117660-30000  КПКВ 3117650+ 30000   КЕКВ 2281 </t>
    </r>
    <r>
      <rPr>
        <b/>
        <sz val="30"/>
        <rFont val="Times New Roman"/>
        <family val="1"/>
        <charset val="204"/>
      </rPr>
      <t>спец.фонд</t>
    </r>
  </si>
  <si>
    <t>Виплата заробітної плати - 16 402 548 грн.; оплата теплопостачання та природного газу - 2 910 000 грн.</t>
  </si>
  <si>
    <t>16</t>
  </si>
  <si>
    <t>Перенести планові призначення в сумі 15000 грн. з придбання машинки для нанесення розмітки на придбання комп’ютера</t>
  </si>
  <si>
    <t>(+,-) 15 000</t>
  </si>
  <si>
    <t>КПКВ 1115061 КЕКВ 3110-15000, КПКВ 1117520+15000</t>
  </si>
  <si>
    <t>17</t>
  </si>
  <si>
    <t>Лист управління культури від 22.10.21 р. № 1-16/471</t>
  </si>
  <si>
    <t>Перенести зекономлені від проведення тендерних процедур планові призначення на поточний ремонт даху Ніжинського краєзнавчого музею ім. І.Спаського</t>
  </si>
  <si>
    <t>(+,-) 16 000</t>
  </si>
  <si>
    <t>КПКВ 1017340 КЕКВ 3143-5100, КПКВ 1014040 КЕКВ 2240+5100</t>
  </si>
  <si>
    <t>Зняття залишку планових лімітів</t>
  </si>
  <si>
    <t>Зняття планових призначень з поточних видатків загального фонду</t>
  </si>
  <si>
    <t>КПКВ 1217325 КЕКВ 3122</t>
  </si>
  <si>
    <t>КПКВ 1217325 КЕКВ 3142</t>
  </si>
  <si>
    <t>КПКВ 1217330 КЕКВ  3122</t>
  </si>
  <si>
    <t>КПКВ 1217330 КЕКВ  3142</t>
  </si>
  <si>
    <t>КПКВ 1217461 КЕКВ 3132</t>
  </si>
  <si>
    <t>КПКВ 1213210 КЕКВ 2240</t>
  </si>
  <si>
    <t>КПКВ 1216030 КЕКВ 2240</t>
  </si>
  <si>
    <t>КПКВ 1218110 КЕКВ 2210</t>
  </si>
  <si>
    <t>КПКВ 1218120 КЕКВ 2240</t>
  </si>
  <si>
    <t>КПКВ 1218220 КЕКВ 2610</t>
  </si>
  <si>
    <t>КПКВ 0212100 КЕКВ 3210</t>
  </si>
  <si>
    <t>КПКВ 0611021 КЕКВ 2210</t>
  </si>
  <si>
    <t>КПКВ 0813210 КЕКВ 2100</t>
  </si>
  <si>
    <t>КПКВ 0212144 КЕКВ 2730</t>
  </si>
  <si>
    <t>КПКВ 1014082 КЕКВ 2000</t>
  </si>
  <si>
    <t>КПКВ 0213131 КЕКВ 2000</t>
  </si>
  <si>
    <t>КПКВ 0210180 КЕКВ 2000</t>
  </si>
  <si>
    <t>Додаткові асигнування</t>
  </si>
  <si>
    <t>2910000 - енергоносії, 2970605,7 - зарплата</t>
  </si>
  <si>
    <t>18</t>
  </si>
  <si>
    <t>Лист УЖКГ та Б від 19.10.21 р. № 01-14/1206-2</t>
  </si>
  <si>
    <t xml:space="preserve">Перенести 300 000 грн. з Будівництва фонтану на пл. І. Франка в т.ч. ПКД на поточний ремонт тротуарів по центальних вулицях міста 
</t>
  </si>
  <si>
    <t>КПКВ 1217330 КЕКВ 3122-300000, КПКВ 1217461 КЕКВ 2240+300000</t>
  </si>
  <si>
    <t>Перенесення планових призначень на придбання зеленої сцени для відкритого молодіжного простору з виконавчого комітету молодіжному центру</t>
  </si>
  <si>
    <t>(+,-) 52 000</t>
  </si>
  <si>
    <t xml:space="preserve">Перенести 1 300 000 грн. з капітального  ремонту огорожі скверу ім. М. Гоголя, в т.ч. ПКД  на  прибирання та вивіз стихійних сміттєзвалищ  - 800000 грн., на виплату  з/плати по МЦП ««Удосконалення системи поводження з ТПВ..." - 500000 грн.; перенести 17 400 грн. з придбання а/зупинки на придбання контейнерів об’ємом 750 куб м
</t>
  </si>
  <si>
    <t>Листи УЖКГ та Б від 19.10.21 р. № 01-14/1206, від 19.10.21р. № 01-14/1206-1</t>
  </si>
  <si>
    <t>КПКВ 1217330 КЕКВ 3132 -1300000, КПКВ 1216030 КЕКВ 2240+800000, КПКВ 1216030 КЕКВ 2610+500000, КПКВ 1216030 КЕКВ 3110 -    17 400, КПКВ 1216030 КЕКВ 2210 + 17 400</t>
  </si>
  <si>
    <t>КПКВ 0217322 КЕКВ 3210</t>
  </si>
  <si>
    <t>КПКВ 1217330 КЕКВ 3122+290000;  КПКВ 1216030 КЕКВ 2610+ 302847</t>
  </si>
  <si>
    <r>
      <rPr>
        <b/>
        <sz val="32"/>
        <rFont val="Times New Roman"/>
        <family val="1"/>
        <charset val="204"/>
      </rPr>
      <t xml:space="preserve">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грн.; </t>
    </r>
    <r>
      <rPr>
        <sz val="32"/>
        <rFont val="Times New Roman"/>
        <family val="1"/>
        <charset val="204"/>
      </rPr>
      <t xml:space="preserve">"Капітальний ремонт пандуса у хірургічному відділенні №2 КНП "Ніжинська центральна міська лікарня ім. М.Галицького" за адресою: Чернігівська область, м. Ніжин, по вул.Московська,21" - 299 522 грн. </t>
    </r>
  </si>
  <si>
    <t>КПКВ 0210160 КЕКВ 3110 - 52000, КПКВ 0210180 КЕКВ 3110+52000</t>
  </si>
  <si>
    <t>Резервний фонд бюджету</t>
  </si>
  <si>
    <t>КПКВ 0210160 КЕКВ 2275</t>
  </si>
  <si>
    <t>КПКВ 0210160 КЕКВ 2210+69900, КЕКВ 2240+110100; КПКВ 0210180 КЕКВ 2240+20000</t>
  </si>
  <si>
    <t>Придбання цінних подарунків спортсмену з бойового самбо Смірнову Тимофію, 3-ри разовому чемпіону Європи, кандидату в майстри спорту України  - 15000 грн. (газова плита), спортсмену з футболу Гурінову Артему, кандидату в члени національної збірної команди України з футболу серед спортсменів з наслідками ДЦП - 5500 грн. (телевізор)</t>
  </si>
  <si>
    <t xml:space="preserve">Пропозиції комісії з питань соц-економ. розвитку,  підприємництва, інвест.діяльн., бюджету та фінансів                       ( В.МАМЕДОВ) від  25.10.21 р. та включені в рішення </t>
  </si>
  <si>
    <r>
      <t xml:space="preserve">Виготовлення проекту "Реконструкція парку ім. Т. Шевченко, в т.ч. ПКД" - 999000;   </t>
    </r>
    <r>
      <rPr>
        <b/>
        <sz val="29"/>
        <rFont val="Times New Roman"/>
        <family val="1"/>
        <charset val="204"/>
      </rPr>
      <t>Будівництво ФОК з басейнами (типової будівлі басейну "Н2О-Classic") по вул.Незалежності, м. Ніжин, Чернігівська обл., в т.ч.ПВР / проведення експертизи ПВР - 290000</t>
    </r>
    <r>
      <rPr>
        <sz val="29"/>
        <rFont val="Times New Roman"/>
        <family val="1"/>
        <charset val="204"/>
      </rPr>
      <t xml:space="preserve">;  Будівництво спортивної зали для ЗОШ І-ІІІ ступенів № 10 по вул. Московська,54 в м. Ніжин, Чернігівської обл. в т.ч. ПКД - 300000;   </t>
    </r>
    <r>
      <rPr>
        <b/>
        <sz val="29"/>
        <rFont val="Times New Roman"/>
        <family val="1"/>
        <charset val="204"/>
      </rPr>
      <t>Виплата  з/плати по МЦП</t>
    </r>
    <r>
      <rPr>
        <sz val="29"/>
        <rFont val="Times New Roman"/>
        <family val="1"/>
        <charset val="204"/>
      </rPr>
      <t xml:space="preserve"> «Удосконалення системи поводження з ТПВ, розвитку та збереження зелених насаджень, благоустрою територій Ніжинської ТГ на 2022 рік» - 2335000</t>
    </r>
  </si>
  <si>
    <t>20</t>
  </si>
  <si>
    <t>Лист виконкому від 25.10.21 р. № 101</t>
  </si>
  <si>
    <t>Перенести планові призначення з МЦП по придбанню житла медичним працівникам на програму з експлуатації та обслуговування житлового фонду</t>
  </si>
  <si>
    <t>(+,-) 200 000</t>
  </si>
  <si>
    <t xml:space="preserve">Перенести планові призначення в сумі 741847 грн. з виконання заходів на полігоні ТПВ для переведення об’єкту до вимог законодавства у сфері охорони навколишнього природного середовища на 
сплату податків до бюджетів (ПДФО, ЄСВ)
</t>
  </si>
  <si>
    <t>Лист управління освіти від 23.10.2021 р. № 01-10/1914</t>
  </si>
  <si>
    <t>Міський голова                                                                      Олександр КОДОЛА</t>
  </si>
  <si>
    <t>КПКВ 0216082 КЕКВ 3121-200000, КПКВ 0216011 КЕКВ 2610+200000</t>
  </si>
  <si>
    <t>21</t>
  </si>
  <si>
    <t>Перенести планові призначення  з виготовлення сертифікатів енергетичної ефективності (Освіта) на дослідження рівняенергоефективності будівель                        ( виконком); енергоаудит із визначенням класу енергоеф.будівель( Освіта); технічний огляд та експерта оцінка енергоспожив.будівель( УЖКГ та Б) та сертифікація енергоефективності буд. ( УЖКГ та Б)</t>
  </si>
  <si>
    <t>( +-) 195 410</t>
  </si>
  <si>
    <t>Зняти  КЕКВ 2240 з КПКВ 0611010               -128 710; КПКВ 0611021-66 700                                   На: КЕКВ 2240 КПКВ 0217640               +48 000; КПКВ 0617640+49 760;  КПКВ 1217640              +97 650</t>
  </si>
  <si>
    <t>Лист  виконкому від 25.10.2021                        ( Ворона Д.)</t>
  </si>
  <si>
    <t>КПКВ 1216020 КЕКВ 2610 (+,-)               741 847</t>
  </si>
  <si>
    <t xml:space="preserve">від 26 жовтня 2021 р. №11-15/2021 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</si>
</sst>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sz val="22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sz val="20"/>
      <name val="Times New Roman"/>
      <family val="1"/>
      <charset val="204"/>
    </font>
    <font>
      <b/>
      <sz val="26"/>
      <name val="Times New Roman"/>
      <family val="1"/>
      <charset val="204"/>
    </font>
    <font>
      <sz val="36"/>
      <name val="Times New Roman"/>
      <family val="1"/>
      <charset val="204"/>
    </font>
    <font>
      <b/>
      <sz val="12"/>
      <name val="Times New Roman"/>
      <family val="1"/>
      <charset val="204"/>
    </font>
    <font>
      <sz val="29"/>
      <name val="Times New Roman"/>
      <family val="1"/>
      <charset val="204"/>
    </font>
    <font>
      <sz val="32"/>
      <color theme="1"/>
      <name val="Times New Roman"/>
      <family val="1"/>
      <charset val="204"/>
    </font>
    <font>
      <b/>
      <sz val="2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3" fontId="3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14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/>
    <xf numFmtId="0" fontId="15" fillId="2" borderId="0" xfId="0" applyFont="1" applyFill="1" applyBorder="1" applyAlignment="1"/>
    <xf numFmtId="0" fontId="15" fillId="2" borderId="0" xfId="0" applyFont="1" applyFill="1"/>
    <xf numFmtId="0" fontId="15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/>
    </xf>
    <xf numFmtId="0" fontId="15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4" fillId="2" borderId="2" xfId="0" applyFont="1" applyFill="1" applyBorder="1" applyAlignment="1"/>
    <xf numFmtId="4" fontId="4" fillId="2" borderId="2" xfId="0" applyNumberFormat="1" applyFont="1" applyFill="1" applyBorder="1"/>
    <xf numFmtId="0" fontId="19" fillId="2" borderId="2" xfId="0" applyFont="1" applyFill="1" applyBorder="1"/>
    <xf numFmtId="0" fontId="19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0" xfId="0" applyFont="1" applyFill="1" applyBorder="1" applyAlignment="1"/>
    <xf numFmtId="4" fontId="4" fillId="2" borderId="0" xfId="0" applyNumberFormat="1" applyFont="1" applyFill="1" applyBorder="1"/>
    <xf numFmtId="0" fontId="7" fillId="2" borderId="0" xfId="0" applyFont="1" applyFill="1" applyBorder="1"/>
    <xf numFmtId="49" fontId="8" fillId="2" borderId="0" xfId="0" applyNumberFormat="1" applyFont="1" applyFill="1"/>
    <xf numFmtId="49" fontId="15" fillId="2" borderId="2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vertical="center"/>
    </xf>
    <xf numFmtId="49" fontId="15" fillId="2" borderId="6" xfId="0" applyNumberFormat="1" applyFont="1" applyFill="1" applyBorder="1" applyAlignment="1">
      <alignment vertical="center"/>
    </xf>
    <xf numFmtId="0" fontId="21" fillId="2" borderId="2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justify" vertical="center"/>
    </xf>
    <xf numFmtId="0" fontId="18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/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7"/>
  <sheetViews>
    <sheetView tabSelected="1" view="pageBreakPreview" topLeftCell="B1" zoomScale="41" zoomScaleSheetLayoutView="41" zoomScalePageLayoutView="25" workbookViewId="0">
      <pane xSplit="18288" topLeftCell="T1"/>
      <selection activeCell="F3" sqref="F3:L3"/>
      <selection pane="topRight" activeCell="X15" sqref="X15"/>
    </sheetView>
  </sheetViews>
  <sheetFormatPr defaultColWidth="8.88671875" defaultRowHeight="40.200000000000003"/>
  <cols>
    <col min="1" max="1" width="8.88671875" style="4" hidden="1" customWidth="1"/>
    <col min="2" max="2" width="11" style="12" customWidth="1"/>
    <col min="3" max="3" width="53.88671875" style="16" customWidth="1"/>
    <col min="4" max="4" width="145" style="20" customWidth="1"/>
    <col min="5" max="5" width="39.109375" style="22" customWidth="1"/>
    <col min="6" max="6" width="44" style="22" customWidth="1"/>
    <col min="7" max="7" width="22.33203125" style="22" hidden="1" customWidth="1"/>
    <col min="8" max="8" width="23.44140625" style="22" hidden="1" customWidth="1"/>
    <col min="9" max="9" width="22.5546875" style="22" hidden="1" customWidth="1"/>
    <col min="10" max="10" width="39.33203125" style="22" customWidth="1"/>
    <col min="11" max="11" width="0.109375" style="4" customWidth="1"/>
    <col min="12" max="12" width="53.33203125" style="4" customWidth="1"/>
    <col min="13" max="13" width="8.88671875" style="4" hidden="1" customWidth="1"/>
    <col min="14" max="16384" width="8.88671875" style="4"/>
  </cols>
  <sheetData>
    <row r="1" spans="2:12" ht="52.5" customHeight="1">
      <c r="J1" s="22" t="s">
        <v>14</v>
      </c>
      <c r="K1" s="5"/>
      <c r="L1" s="5"/>
    </row>
    <row r="2" spans="2:12" ht="27.75" customHeight="1">
      <c r="B2" s="13"/>
      <c r="C2" s="17"/>
      <c r="D2" s="21"/>
      <c r="E2" s="23"/>
      <c r="F2" s="83" t="s">
        <v>15</v>
      </c>
      <c r="G2" s="83"/>
      <c r="H2" s="83"/>
      <c r="I2" s="83"/>
      <c r="J2" s="83"/>
      <c r="K2" s="83"/>
      <c r="L2" s="83"/>
    </row>
    <row r="3" spans="2:12" ht="30.75" customHeight="1">
      <c r="B3" s="13"/>
      <c r="C3" s="18"/>
      <c r="D3" s="21"/>
      <c r="E3" s="21"/>
      <c r="F3" s="83" t="s">
        <v>211</v>
      </c>
      <c r="G3" s="83"/>
      <c r="H3" s="83"/>
      <c r="I3" s="83"/>
      <c r="J3" s="83"/>
      <c r="K3" s="83"/>
      <c r="L3" s="83"/>
    </row>
    <row r="4" spans="2:12" ht="14.25" customHeight="1">
      <c r="B4" s="13"/>
      <c r="C4" s="18"/>
      <c r="D4" s="21"/>
      <c r="E4" s="21"/>
      <c r="F4" s="24"/>
      <c r="G4" s="24"/>
      <c r="H4" s="24"/>
      <c r="I4" s="24"/>
      <c r="J4" s="24"/>
      <c r="K4" s="75"/>
      <c r="L4" s="75"/>
    </row>
    <row r="5" spans="2:12" s="6" customFormat="1" ht="60.75" customHeight="1">
      <c r="B5" s="85" t="s">
        <v>16</v>
      </c>
      <c r="C5" s="85"/>
      <c r="D5" s="85"/>
      <c r="E5" s="85"/>
      <c r="F5" s="86"/>
      <c r="G5" s="86"/>
      <c r="H5" s="86"/>
      <c r="I5" s="86"/>
      <c r="J5" s="86"/>
      <c r="K5" s="86"/>
      <c r="L5" s="86"/>
    </row>
    <row r="6" spans="2:12" s="7" customFormat="1" ht="409.5" customHeight="1">
      <c r="B6" s="10" t="s">
        <v>0</v>
      </c>
      <c r="C6" s="76" t="s">
        <v>7</v>
      </c>
      <c r="D6" s="76" t="s">
        <v>3</v>
      </c>
      <c r="E6" s="76" t="s">
        <v>5</v>
      </c>
      <c r="F6" s="76" t="s">
        <v>8</v>
      </c>
      <c r="G6" s="76" t="s">
        <v>4</v>
      </c>
      <c r="H6" s="76" t="s">
        <v>1</v>
      </c>
      <c r="I6" s="76" t="s">
        <v>2</v>
      </c>
      <c r="J6" s="28" t="s">
        <v>195</v>
      </c>
      <c r="K6" s="84" t="s">
        <v>6</v>
      </c>
      <c r="L6" s="84"/>
    </row>
    <row r="7" spans="2:12" s="8" customFormat="1" ht="48" customHeight="1">
      <c r="B7" s="10">
        <v>1</v>
      </c>
      <c r="C7" s="19">
        <v>2</v>
      </c>
      <c r="D7" s="76">
        <v>3</v>
      </c>
      <c r="E7" s="76">
        <v>4</v>
      </c>
      <c r="F7" s="76">
        <v>5</v>
      </c>
      <c r="G7" s="76">
        <v>6</v>
      </c>
      <c r="H7" s="25">
        <v>7</v>
      </c>
      <c r="I7" s="25">
        <v>8</v>
      </c>
      <c r="J7" s="25">
        <v>6</v>
      </c>
      <c r="K7" s="9">
        <v>7</v>
      </c>
      <c r="L7" s="34">
        <v>7</v>
      </c>
    </row>
    <row r="8" spans="2:12" s="8" customFormat="1" ht="47.25" customHeight="1">
      <c r="B8" s="87" t="s">
        <v>10</v>
      </c>
      <c r="C8" s="88"/>
      <c r="D8" s="88"/>
      <c r="E8" s="88"/>
      <c r="F8" s="88"/>
      <c r="G8" s="88"/>
      <c r="H8" s="88"/>
      <c r="I8" s="88"/>
      <c r="J8" s="88"/>
      <c r="K8" s="88"/>
      <c r="L8" s="89"/>
    </row>
    <row r="9" spans="2:12" s="8" customFormat="1" ht="348.75" customHeight="1">
      <c r="B9" s="47">
        <v>1</v>
      </c>
      <c r="C9" s="78" t="s">
        <v>32</v>
      </c>
      <c r="D9" s="48" t="s">
        <v>17</v>
      </c>
      <c r="E9" s="49">
        <v>172000</v>
      </c>
      <c r="F9" s="49">
        <v>172000</v>
      </c>
      <c r="G9" s="76"/>
      <c r="H9" s="76"/>
      <c r="I9" s="76"/>
      <c r="J9" s="49"/>
      <c r="K9" s="50"/>
      <c r="L9" s="51"/>
    </row>
    <row r="10" spans="2:12" s="8" customFormat="1" ht="118.5" customHeight="1">
      <c r="B10" s="47">
        <v>2</v>
      </c>
      <c r="C10" s="78" t="s">
        <v>77</v>
      </c>
      <c r="D10" s="48" t="s">
        <v>17</v>
      </c>
      <c r="E10" s="49">
        <v>43000</v>
      </c>
      <c r="F10" s="49">
        <v>43000</v>
      </c>
      <c r="G10" s="76"/>
      <c r="H10" s="76"/>
      <c r="I10" s="76"/>
      <c r="J10" s="49"/>
      <c r="K10" s="50"/>
      <c r="L10" s="51"/>
    </row>
    <row r="11" spans="2:12" s="8" customFormat="1" ht="115.5" customHeight="1">
      <c r="B11" s="47">
        <v>3</v>
      </c>
      <c r="C11" s="14" t="s">
        <v>72</v>
      </c>
      <c r="D11" s="48" t="s">
        <v>92</v>
      </c>
      <c r="E11" s="49" t="s">
        <v>93</v>
      </c>
      <c r="F11" s="49" t="str">
        <f>E11</f>
        <v>(+,-) 300 000</v>
      </c>
      <c r="G11" s="76"/>
      <c r="H11" s="76"/>
      <c r="I11" s="76"/>
      <c r="J11" s="49"/>
      <c r="K11" s="50"/>
      <c r="L11" s="78" t="s">
        <v>94</v>
      </c>
    </row>
    <row r="12" spans="2:12" s="8" customFormat="1" ht="23.25" customHeight="1">
      <c r="B12" s="10"/>
      <c r="C12" s="14"/>
      <c r="D12" s="15"/>
      <c r="E12" s="2"/>
      <c r="F12" s="2"/>
      <c r="G12" s="76"/>
      <c r="H12" s="76"/>
      <c r="I12" s="76"/>
      <c r="J12" s="2"/>
      <c r="K12" s="11"/>
      <c r="L12" s="14"/>
    </row>
    <row r="13" spans="2:12" s="8" customFormat="1" ht="46.5" customHeight="1">
      <c r="B13" s="10"/>
      <c r="C13" s="14"/>
      <c r="D13" s="29" t="s">
        <v>13</v>
      </c>
      <c r="E13" s="2">
        <f t="shared" ref="E13:J13" si="0">SUM(E9:E11)</f>
        <v>215000</v>
      </c>
      <c r="F13" s="2">
        <f t="shared" si="0"/>
        <v>215000</v>
      </c>
      <c r="G13" s="2">
        <f t="shared" si="0"/>
        <v>0</v>
      </c>
      <c r="H13" s="2">
        <f t="shared" si="0"/>
        <v>0</v>
      </c>
      <c r="I13" s="2">
        <f t="shared" si="0"/>
        <v>0</v>
      </c>
      <c r="J13" s="2">
        <f t="shared" si="0"/>
        <v>0</v>
      </c>
      <c r="K13" s="11"/>
      <c r="L13" s="14"/>
    </row>
    <row r="14" spans="2:12" s="8" customFormat="1" ht="49.5" customHeight="1">
      <c r="B14" s="87" t="s">
        <v>12</v>
      </c>
      <c r="C14" s="88"/>
      <c r="D14" s="88"/>
      <c r="E14" s="88"/>
      <c r="F14" s="88"/>
      <c r="G14" s="88"/>
      <c r="H14" s="88"/>
      <c r="I14" s="88"/>
      <c r="J14" s="88"/>
      <c r="K14" s="88"/>
      <c r="L14" s="89"/>
    </row>
    <row r="15" spans="2:12" ht="205.5" customHeight="1">
      <c r="B15" s="52" t="s">
        <v>9</v>
      </c>
      <c r="C15" s="53" t="s">
        <v>18</v>
      </c>
      <c r="D15" s="54" t="s">
        <v>33</v>
      </c>
      <c r="E15" s="2" t="s">
        <v>31</v>
      </c>
      <c r="F15" s="2" t="str">
        <f>E15</f>
        <v>(+-) 56 920</v>
      </c>
      <c r="G15" s="2"/>
      <c r="H15" s="2"/>
      <c r="I15" s="2"/>
      <c r="J15" s="2"/>
      <c r="K15" s="1"/>
      <c r="L15" s="72" t="s">
        <v>23</v>
      </c>
    </row>
    <row r="16" spans="2:12" ht="159" customHeight="1">
      <c r="B16" s="52" t="s">
        <v>11</v>
      </c>
      <c r="C16" s="14" t="s">
        <v>20</v>
      </c>
      <c r="D16" s="55" t="s">
        <v>22</v>
      </c>
      <c r="E16" s="2" t="s">
        <v>21</v>
      </c>
      <c r="F16" s="2" t="str">
        <f>E16</f>
        <v>( +-) 30 000</v>
      </c>
      <c r="G16" s="2"/>
      <c r="H16" s="2"/>
      <c r="I16" s="2"/>
      <c r="J16" s="2"/>
      <c r="K16" s="1"/>
      <c r="L16" s="72" t="s">
        <v>146</v>
      </c>
    </row>
    <row r="17" spans="1:12" ht="154.5" customHeight="1">
      <c r="B17" s="56">
        <v>3</v>
      </c>
      <c r="C17" s="14" t="s">
        <v>34</v>
      </c>
      <c r="D17" s="15" t="s">
        <v>157</v>
      </c>
      <c r="E17" s="26">
        <v>-7423.35</v>
      </c>
      <c r="F17" s="26">
        <v>-7423.35</v>
      </c>
      <c r="G17" s="27"/>
      <c r="H17" s="27"/>
      <c r="I17" s="27"/>
      <c r="J17" s="27"/>
      <c r="K17" s="1"/>
      <c r="L17" s="1" t="s">
        <v>28</v>
      </c>
    </row>
    <row r="18" spans="1:12" ht="147.75" customHeight="1">
      <c r="B18" s="56">
        <v>4</v>
      </c>
      <c r="C18" s="53" t="s">
        <v>18</v>
      </c>
      <c r="D18" s="15" t="s">
        <v>54</v>
      </c>
      <c r="E18" s="26" t="s">
        <v>55</v>
      </c>
      <c r="F18" s="26" t="str">
        <f t="shared" ref="F18:F27" si="1">E18</f>
        <v>(+,-) 28 000</v>
      </c>
      <c r="G18" s="27"/>
      <c r="H18" s="27"/>
      <c r="I18" s="27"/>
      <c r="J18" s="27"/>
      <c r="K18" s="1"/>
      <c r="L18" s="1" t="s">
        <v>56</v>
      </c>
    </row>
    <row r="19" spans="1:12" ht="156.75" customHeight="1">
      <c r="B19" s="56">
        <v>5</v>
      </c>
      <c r="C19" s="14" t="s">
        <v>61</v>
      </c>
      <c r="D19" s="15" t="s">
        <v>62</v>
      </c>
      <c r="E19" s="26" t="s">
        <v>63</v>
      </c>
      <c r="F19" s="26" t="str">
        <f t="shared" si="1"/>
        <v>(+,-) 185 000</v>
      </c>
      <c r="G19" s="27"/>
      <c r="H19" s="27"/>
      <c r="I19" s="27"/>
      <c r="J19" s="27"/>
      <c r="K19" s="1"/>
      <c r="L19" s="1" t="s">
        <v>64</v>
      </c>
    </row>
    <row r="20" spans="1:12" ht="200.25" customHeight="1">
      <c r="B20" s="56">
        <v>6</v>
      </c>
      <c r="C20" s="14" t="s">
        <v>68</v>
      </c>
      <c r="D20" s="15" t="s">
        <v>69</v>
      </c>
      <c r="E20" s="26" t="s">
        <v>70</v>
      </c>
      <c r="F20" s="26" t="str">
        <f t="shared" si="1"/>
        <v>(+,-) 26 360</v>
      </c>
      <c r="G20" s="27"/>
      <c r="H20" s="27"/>
      <c r="I20" s="27"/>
      <c r="J20" s="27"/>
      <c r="K20" s="1"/>
      <c r="L20" s="1" t="s">
        <v>71</v>
      </c>
    </row>
    <row r="21" spans="1:12" ht="389.25" customHeight="1">
      <c r="B21" s="56">
        <v>7</v>
      </c>
      <c r="C21" s="14" t="s">
        <v>72</v>
      </c>
      <c r="D21" s="53" t="s">
        <v>100</v>
      </c>
      <c r="E21" s="26">
        <v>-1133867</v>
      </c>
      <c r="F21" s="26">
        <f t="shared" si="1"/>
        <v>-1133867</v>
      </c>
      <c r="G21" s="27"/>
      <c r="H21" s="27"/>
      <c r="I21" s="27"/>
      <c r="J21" s="27"/>
      <c r="K21" s="1"/>
      <c r="L21" s="1" t="s">
        <v>95</v>
      </c>
    </row>
    <row r="22" spans="1:12" ht="283.5" customHeight="1">
      <c r="A22" s="45"/>
      <c r="B22" s="46" t="s">
        <v>98</v>
      </c>
      <c r="C22" s="14" t="s">
        <v>72</v>
      </c>
      <c r="D22" s="15" t="s">
        <v>96</v>
      </c>
      <c r="E22" s="26">
        <v>-8721933</v>
      </c>
      <c r="F22" s="26">
        <f t="shared" si="1"/>
        <v>-8721933</v>
      </c>
      <c r="G22" s="27"/>
      <c r="H22" s="27"/>
      <c r="I22" s="27"/>
      <c r="J22" s="27"/>
      <c r="K22" s="1"/>
      <c r="L22" s="3" t="s">
        <v>97</v>
      </c>
    </row>
    <row r="23" spans="1:12" ht="409.5" customHeight="1">
      <c r="A23" s="45"/>
      <c r="B23" s="57" t="s">
        <v>99</v>
      </c>
      <c r="C23" s="14" t="s">
        <v>72</v>
      </c>
      <c r="D23" s="15" t="s">
        <v>158</v>
      </c>
      <c r="E23" s="26">
        <v>-540200</v>
      </c>
      <c r="F23" s="26">
        <f t="shared" si="1"/>
        <v>-540200</v>
      </c>
      <c r="G23" s="27"/>
      <c r="H23" s="27"/>
      <c r="I23" s="27"/>
      <c r="J23" s="27"/>
      <c r="K23" s="1"/>
      <c r="L23" s="3" t="s">
        <v>101</v>
      </c>
    </row>
    <row r="24" spans="1:12" ht="338.25" customHeight="1">
      <c r="A24" s="45"/>
      <c r="B24" s="58" t="s">
        <v>103</v>
      </c>
      <c r="C24" s="14" t="s">
        <v>72</v>
      </c>
      <c r="D24" s="15" t="s">
        <v>141</v>
      </c>
      <c r="E24" s="26">
        <v>10396000</v>
      </c>
      <c r="F24" s="26">
        <f t="shared" si="1"/>
        <v>10396000</v>
      </c>
      <c r="G24" s="27"/>
      <c r="H24" s="27"/>
      <c r="I24" s="27"/>
      <c r="J24" s="27"/>
      <c r="K24" s="1"/>
      <c r="L24" s="3" t="s">
        <v>102</v>
      </c>
    </row>
    <row r="25" spans="1:12" ht="87" customHeight="1">
      <c r="B25" s="56">
        <v>8</v>
      </c>
      <c r="C25" s="14" t="s">
        <v>73</v>
      </c>
      <c r="D25" s="15" t="s">
        <v>74</v>
      </c>
      <c r="E25" s="26" t="s">
        <v>75</v>
      </c>
      <c r="F25" s="26" t="str">
        <f t="shared" si="1"/>
        <v>(+,-) 34 100</v>
      </c>
      <c r="G25" s="27"/>
      <c r="H25" s="27"/>
      <c r="I25" s="27"/>
      <c r="J25" s="27"/>
      <c r="K25" s="1"/>
      <c r="L25" s="69" t="s">
        <v>76</v>
      </c>
    </row>
    <row r="26" spans="1:12" ht="90.75" customHeight="1">
      <c r="B26" s="56">
        <v>9</v>
      </c>
      <c r="C26" s="14" t="s">
        <v>78</v>
      </c>
      <c r="D26" s="15" t="s">
        <v>79</v>
      </c>
      <c r="E26" s="26" t="s">
        <v>80</v>
      </c>
      <c r="F26" s="26" t="str">
        <f t="shared" si="1"/>
        <v>(+,-) 1 800</v>
      </c>
      <c r="G26" s="27"/>
      <c r="H26" s="27"/>
      <c r="I26" s="27"/>
      <c r="J26" s="27"/>
      <c r="K26" s="1"/>
      <c r="L26" s="69" t="s">
        <v>81</v>
      </c>
    </row>
    <row r="27" spans="1:12" ht="164.25" customHeight="1">
      <c r="B27" s="56">
        <v>10</v>
      </c>
      <c r="C27" s="14" t="s">
        <v>82</v>
      </c>
      <c r="D27" s="15" t="s">
        <v>83</v>
      </c>
      <c r="E27" s="26" t="s">
        <v>84</v>
      </c>
      <c r="F27" s="26" t="str">
        <f t="shared" si="1"/>
        <v>(+,-) 99 000</v>
      </c>
      <c r="G27" s="27"/>
      <c r="H27" s="27"/>
      <c r="I27" s="27"/>
      <c r="J27" s="27"/>
      <c r="K27" s="1"/>
      <c r="L27" s="69" t="s">
        <v>145</v>
      </c>
    </row>
    <row r="28" spans="1:12" ht="165.75" customHeight="1">
      <c r="B28" s="56">
        <v>11</v>
      </c>
      <c r="C28" s="14" t="s">
        <v>85</v>
      </c>
      <c r="D28" s="15" t="s">
        <v>182</v>
      </c>
      <c r="E28" s="26" t="s">
        <v>183</v>
      </c>
      <c r="F28" s="26" t="str">
        <f>E28</f>
        <v>(+,-) 52 000</v>
      </c>
      <c r="G28" s="27"/>
      <c r="H28" s="27"/>
      <c r="I28" s="27"/>
      <c r="J28" s="27"/>
      <c r="K28" s="1"/>
      <c r="L28" s="1" t="s">
        <v>190</v>
      </c>
    </row>
    <row r="29" spans="1:12" ht="320.25" customHeight="1">
      <c r="B29" s="90">
        <v>12</v>
      </c>
      <c r="C29" s="92" t="s">
        <v>185</v>
      </c>
      <c r="D29" s="15" t="s">
        <v>108</v>
      </c>
      <c r="E29" s="26" t="s">
        <v>106</v>
      </c>
      <c r="F29" s="26" t="str">
        <f>E29</f>
        <v>(+,-) 1 303 051</v>
      </c>
      <c r="G29" s="27"/>
      <c r="H29" s="27"/>
      <c r="I29" s="27"/>
      <c r="J29" s="27"/>
      <c r="K29" s="1"/>
      <c r="L29" s="71" t="s">
        <v>105</v>
      </c>
    </row>
    <row r="30" spans="1:12" ht="306.75" customHeight="1">
      <c r="B30" s="91"/>
      <c r="C30" s="93"/>
      <c r="D30" s="15" t="s">
        <v>184</v>
      </c>
      <c r="E30" s="26" t="s">
        <v>107</v>
      </c>
      <c r="F30" s="26" t="str">
        <f>E30</f>
        <v>(+,-) 1 317 400</v>
      </c>
      <c r="G30" s="27"/>
      <c r="H30" s="27"/>
      <c r="I30" s="27"/>
      <c r="J30" s="27"/>
      <c r="K30" s="1"/>
      <c r="L30" s="70" t="s">
        <v>186</v>
      </c>
    </row>
    <row r="31" spans="1:12" ht="169.5" customHeight="1">
      <c r="B31" s="46" t="s">
        <v>111</v>
      </c>
      <c r="C31" s="14" t="s">
        <v>112</v>
      </c>
      <c r="D31" s="15" t="s">
        <v>113</v>
      </c>
      <c r="E31" s="26">
        <v>-150000</v>
      </c>
      <c r="F31" s="26">
        <f t="shared" ref="F31:F50" si="2">E31</f>
        <v>-150000</v>
      </c>
      <c r="G31" s="27"/>
      <c r="H31" s="27"/>
      <c r="I31" s="27"/>
      <c r="J31" s="27"/>
      <c r="K31" s="1"/>
      <c r="L31" s="1" t="s">
        <v>138</v>
      </c>
    </row>
    <row r="32" spans="1:12" ht="80.25" customHeight="1">
      <c r="B32" s="46"/>
      <c r="C32" s="14"/>
      <c r="D32" s="59" t="s">
        <v>114</v>
      </c>
      <c r="E32" s="26">
        <v>-378400</v>
      </c>
      <c r="F32" s="26">
        <f t="shared" si="2"/>
        <v>-378400</v>
      </c>
      <c r="G32" s="27"/>
      <c r="H32" s="27"/>
      <c r="I32" s="27"/>
      <c r="J32" s="27"/>
      <c r="K32" s="1"/>
      <c r="L32" s="1" t="s">
        <v>159</v>
      </c>
    </row>
    <row r="33" spans="2:12" ht="84" customHeight="1">
      <c r="B33" s="46"/>
      <c r="C33" s="14"/>
      <c r="D33" s="59" t="s">
        <v>115</v>
      </c>
      <c r="E33" s="26">
        <v>-49900</v>
      </c>
      <c r="F33" s="26">
        <f t="shared" si="2"/>
        <v>-49900</v>
      </c>
      <c r="G33" s="27"/>
      <c r="H33" s="27"/>
      <c r="I33" s="27"/>
      <c r="J33" s="27"/>
      <c r="K33" s="1"/>
      <c r="L33" s="1" t="s">
        <v>160</v>
      </c>
    </row>
    <row r="34" spans="2:12" ht="80.25" customHeight="1">
      <c r="B34" s="46"/>
      <c r="C34" s="14"/>
      <c r="D34" s="59" t="s">
        <v>116</v>
      </c>
      <c r="E34" s="26">
        <v>-300000</v>
      </c>
      <c r="F34" s="26">
        <f t="shared" si="2"/>
        <v>-300000</v>
      </c>
      <c r="G34" s="27"/>
      <c r="H34" s="27"/>
      <c r="I34" s="27"/>
      <c r="J34" s="27"/>
      <c r="K34" s="1"/>
      <c r="L34" s="1" t="s">
        <v>160</v>
      </c>
    </row>
    <row r="35" spans="2:12" ht="84" customHeight="1">
      <c r="B35" s="46"/>
      <c r="C35" s="14"/>
      <c r="D35" s="59" t="s">
        <v>117</v>
      </c>
      <c r="E35" s="26">
        <v>-250000</v>
      </c>
      <c r="F35" s="26">
        <f t="shared" si="2"/>
        <v>-250000</v>
      </c>
      <c r="G35" s="27"/>
      <c r="H35" s="27"/>
      <c r="I35" s="27"/>
      <c r="J35" s="27"/>
      <c r="K35" s="1"/>
      <c r="L35" s="1" t="s">
        <v>161</v>
      </c>
    </row>
    <row r="36" spans="2:12" ht="80.25" customHeight="1">
      <c r="B36" s="46"/>
      <c r="C36" s="14"/>
      <c r="D36" s="15" t="s">
        <v>118</v>
      </c>
      <c r="E36" s="26">
        <v>-2400000</v>
      </c>
      <c r="F36" s="26">
        <f t="shared" si="2"/>
        <v>-2400000</v>
      </c>
      <c r="G36" s="27"/>
      <c r="H36" s="27"/>
      <c r="I36" s="27"/>
      <c r="J36" s="27"/>
      <c r="K36" s="1"/>
      <c r="L36" s="1" t="s">
        <v>161</v>
      </c>
    </row>
    <row r="37" spans="2:12" ht="120" customHeight="1">
      <c r="B37" s="46"/>
      <c r="C37" s="14"/>
      <c r="D37" s="15" t="s">
        <v>119</v>
      </c>
      <c r="E37" s="26">
        <v>-3000</v>
      </c>
      <c r="F37" s="26">
        <f t="shared" si="2"/>
        <v>-3000</v>
      </c>
      <c r="G37" s="27"/>
      <c r="H37" s="27"/>
      <c r="I37" s="27"/>
      <c r="J37" s="27"/>
      <c r="K37" s="1"/>
      <c r="L37" s="1" t="s">
        <v>162</v>
      </c>
    </row>
    <row r="38" spans="2:12" ht="79.5" customHeight="1">
      <c r="B38" s="46"/>
      <c r="C38" s="14"/>
      <c r="D38" s="15" t="s">
        <v>120</v>
      </c>
      <c r="E38" s="26">
        <v>-5082.62</v>
      </c>
      <c r="F38" s="26">
        <f t="shared" si="2"/>
        <v>-5082.62</v>
      </c>
      <c r="G38" s="27"/>
      <c r="H38" s="27"/>
      <c r="I38" s="27"/>
      <c r="J38" s="27"/>
      <c r="K38" s="1"/>
      <c r="L38" s="1" t="s">
        <v>163</v>
      </c>
    </row>
    <row r="39" spans="2:12" ht="76.5" customHeight="1">
      <c r="B39" s="46"/>
      <c r="C39" s="14"/>
      <c r="D39" s="15" t="s">
        <v>121</v>
      </c>
      <c r="E39" s="26">
        <v>-4100</v>
      </c>
      <c r="F39" s="26">
        <f t="shared" si="2"/>
        <v>-4100</v>
      </c>
      <c r="G39" s="27"/>
      <c r="H39" s="27"/>
      <c r="I39" s="27"/>
      <c r="J39" s="27"/>
      <c r="K39" s="1"/>
      <c r="L39" s="1" t="s">
        <v>47</v>
      </c>
    </row>
    <row r="40" spans="2:12" ht="76.5" customHeight="1">
      <c r="B40" s="46"/>
      <c r="C40" s="14"/>
      <c r="D40" s="15" t="s">
        <v>129</v>
      </c>
      <c r="E40" s="26">
        <v>-30000</v>
      </c>
      <c r="F40" s="26">
        <f t="shared" si="2"/>
        <v>-30000</v>
      </c>
      <c r="G40" s="27"/>
      <c r="H40" s="27"/>
      <c r="I40" s="27"/>
      <c r="J40" s="27"/>
      <c r="K40" s="1"/>
      <c r="L40" s="1" t="s">
        <v>164</v>
      </c>
    </row>
    <row r="41" spans="2:12" ht="80.25" customHeight="1">
      <c r="B41" s="46"/>
      <c r="C41" s="14"/>
      <c r="D41" s="15" t="s">
        <v>130</v>
      </c>
      <c r="E41" s="26">
        <v>-98650</v>
      </c>
      <c r="F41" s="26">
        <f t="shared" si="2"/>
        <v>-98650</v>
      </c>
      <c r="G41" s="27"/>
      <c r="H41" s="27"/>
      <c r="I41" s="27"/>
      <c r="J41" s="27"/>
      <c r="K41" s="1"/>
      <c r="L41" s="1" t="s">
        <v>171</v>
      </c>
    </row>
    <row r="42" spans="2:12" ht="80.25" customHeight="1">
      <c r="B42" s="46"/>
      <c r="C42" s="14"/>
      <c r="D42" s="15" t="s">
        <v>122</v>
      </c>
      <c r="E42" s="26">
        <v>-99000</v>
      </c>
      <c r="F42" s="26">
        <f t="shared" si="2"/>
        <v>-99000</v>
      </c>
      <c r="G42" s="27"/>
      <c r="H42" s="27"/>
      <c r="I42" s="27"/>
      <c r="J42" s="27"/>
      <c r="K42" s="1"/>
      <c r="L42" s="1" t="s">
        <v>165</v>
      </c>
    </row>
    <row r="43" spans="2:12" ht="80.25" customHeight="1">
      <c r="B43" s="46"/>
      <c r="C43" s="14"/>
      <c r="D43" s="15" t="s">
        <v>123</v>
      </c>
      <c r="E43" s="26">
        <v>-200000</v>
      </c>
      <c r="F43" s="26">
        <f t="shared" si="2"/>
        <v>-200000</v>
      </c>
      <c r="G43" s="27"/>
      <c r="H43" s="27"/>
      <c r="I43" s="27"/>
      <c r="J43" s="27"/>
      <c r="K43" s="1"/>
      <c r="L43" s="1" t="s">
        <v>166</v>
      </c>
    </row>
    <row r="44" spans="2:12" ht="74.25" customHeight="1">
      <c r="B44" s="46"/>
      <c r="C44" s="14"/>
      <c r="D44" s="15" t="s">
        <v>124</v>
      </c>
      <c r="E44" s="26">
        <v>-23951.759999999998</v>
      </c>
      <c r="F44" s="26">
        <f t="shared" si="2"/>
        <v>-23951.759999999998</v>
      </c>
      <c r="G44" s="27"/>
      <c r="H44" s="27"/>
      <c r="I44" s="27"/>
      <c r="J44" s="27"/>
      <c r="K44" s="1"/>
      <c r="L44" s="1" t="s">
        <v>167</v>
      </c>
    </row>
    <row r="45" spans="2:12" ht="76.5" customHeight="1">
      <c r="B45" s="46"/>
      <c r="C45" s="14"/>
      <c r="D45" s="15" t="s">
        <v>125</v>
      </c>
      <c r="E45" s="26">
        <v>-27969.97</v>
      </c>
      <c r="F45" s="26">
        <f t="shared" si="2"/>
        <v>-27969.97</v>
      </c>
      <c r="G45" s="27"/>
      <c r="H45" s="27"/>
      <c r="I45" s="27"/>
      <c r="J45" s="27"/>
      <c r="K45" s="1"/>
      <c r="L45" s="1" t="s">
        <v>168</v>
      </c>
    </row>
    <row r="46" spans="2:12" ht="84" customHeight="1">
      <c r="B46" s="46"/>
      <c r="C46" s="14"/>
      <c r="D46" s="15" t="s">
        <v>126</v>
      </c>
      <c r="E46" s="26">
        <v>-1000000</v>
      </c>
      <c r="F46" s="26">
        <f t="shared" si="2"/>
        <v>-1000000</v>
      </c>
      <c r="G46" s="27"/>
      <c r="H46" s="27"/>
      <c r="I46" s="27"/>
      <c r="J46" s="27"/>
      <c r="K46" s="1"/>
      <c r="L46" s="1" t="s">
        <v>172</v>
      </c>
    </row>
    <row r="47" spans="2:12" ht="78" customHeight="1">
      <c r="B47" s="46"/>
      <c r="C47" s="14"/>
      <c r="D47" s="15" t="s">
        <v>127</v>
      </c>
      <c r="E47" s="26">
        <v>-200000</v>
      </c>
      <c r="F47" s="26">
        <f t="shared" si="2"/>
        <v>-200000</v>
      </c>
      <c r="G47" s="27"/>
      <c r="H47" s="27"/>
      <c r="I47" s="27"/>
      <c r="J47" s="27"/>
      <c r="K47" s="1"/>
      <c r="L47" s="1" t="s">
        <v>131</v>
      </c>
    </row>
    <row r="48" spans="2:12" ht="72.75" customHeight="1">
      <c r="B48" s="46"/>
      <c r="C48" s="14"/>
      <c r="D48" s="15" t="s">
        <v>128</v>
      </c>
      <c r="E48" s="26">
        <v>-30000</v>
      </c>
      <c r="F48" s="26">
        <f t="shared" si="2"/>
        <v>-30000</v>
      </c>
      <c r="G48" s="27"/>
      <c r="H48" s="27"/>
      <c r="I48" s="27"/>
      <c r="J48" s="27"/>
      <c r="K48" s="1"/>
      <c r="L48" s="1" t="s">
        <v>173</v>
      </c>
    </row>
    <row r="49" spans="2:12" ht="123.75" customHeight="1">
      <c r="B49" s="46"/>
      <c r="C49" s="14"/>
      <c r="D49" s="15" t="s">
        <v>132</v>
      </c>
      <c r="E49" s="26">
        <v>-10000</v>
      </c>
      <c r="F49" s="26">
        <f t="shared" si="2"/>
        <v>-10000</v>
      </c>
      <c r="G49" s="27"/>
      <c r="H49" s="27"/>
      <c r="I49" s="27"/>
      <c r="J49" s="27"/>
      <c r="K49" s="1"/>
      <c r="L49" s="1" t="s">
        <v>174</v>
      </c>
    </row>
    <row r="50" spans="2:12" ht="81.75" customHeight="1">
      <c r="B50" s="46"/>
      <c r="C50" s="14"/>
      <c r="D50" s="15" t="s">
        <v>133</v>
      </c>
      <c r="E50" s="26">
        <v>-1000</v>
      </c>
      <c r="F50" s="26">
        <f t="shared" si="2"/>
        <v>-1000</v>
      </c>
      <c r="G50" s="27"/>
      <c r="H50" s="27"/>
      <c r="I50" s="27"/>
      <c r="J50" s="27"/>
      <c r="K50" s="1"/>
      <c r="L50" s="1" t="s">
        <v>175</v>
      </c>
    </row>
    <row r="51" spans="2:12" ht="19.5" customHeight="1">
      <c r="B51" s="46"/>
      <c r="C51" s="14"/>
      <c r="D51" s="15"/>
      <c r="E51" s="26"/>
      <c r="F51" s="26"/>
      <c r="G51" s="27"/>
      <c r="H51" s="27"/>
      <c r="I51" s="27"/>
      <c r="J51" s="27"/>
      <c r="K51" s="1"/>
      <c r="L51" s="1"/>
    </row>
    <row r="52" spans="2:12" ht="162" customHeight="1">
      <c r="B52" s="46" t="s">
        <v>135</v>
      </c>
      <c r="C52" s="14" t="s">
        <v>134</v>
      </c>
      <c r="D52" s="15" t="s">
        <v>136</v>
      </c>
      <c r="E52" s="26">
        <v>-431000</v>
      </c>
      <c r="F52" s="26">
        <v>-431000</v>
      </c>
      <c r="G52" s="27"/>
      <c r="H52" s="27"/>
      <c r="I52" s="27"/>
      <c r="J52" s="27"/>
      <c r="K52" s="1"/>
      <c r="L52" s="1" t="s">
        <v>137</v>
      </c>
    </row>
    <row r="53" spans="2:12" ht="204" customHeight="1">
      <c r="B53" s="46" t="s">
        <v>142</v>
      </c>
      <c r="C53" s="14" t="s">
        <v>143</v>
      </c>
      <c r="D53" s="15" t="s">
        <v>201</v>
      </c>
      <c r="E53" s="26" t="s">
        <v>144</v>
      </c>
      <c r="F53" s="26" t="str">
        <f t="shared" ref="F53:F58" si="3">E53</f>
        <v>(+,-)741 847</v>
      </c>
      <c r="G53" s="27"/>
      <c r="H53" s="27"/>
      <c r="I53" s="27"/>
      <c r="J53" s="27"/>
      <c r="K53" s="1"/>
      <c r="L53" s="1" t="s">
        <v>210</v>
      </c>
    </row>
    <row r="54" spans="2:12" ht="128.25" customHeight="1">
      <c r="B54" s="46" t="s">
        <v>148</v>
      </c>
      <c r="C54" s="66" t="s">
        <v>37</v>
      </c>
      <c r="D54" s="15" t="s">
        <v>149</v>
      </c>
      <c r="E54" s="26" t="s">
        <v>150</v>
      </c>
      <c r="F54" s="26" t="str">
        <f t="shared" si="3"/>
        <v>(+,-) 15 000</v>
      </c>
      <c r="G54" s="27"/>
      <c r="H54" s="27"/>
      <c r="I54" s="27"/>
      <c r="J54" s="27"/>
      <c r="K54" s="1"/>
      <c r="L54" s="1" t="s">
        <v>151</v>
      </c>
    </row>
    <row r="55" spans="2:12" ht="157.5" customHeight="1">
      <c r="B55" s="46" t="s">
        <v>152</v>
      </c>
      <c r="C55" s="14" t="s">
        <v>153</v>
      </c>
      <c r="D55" s="15" t="s">
        <v>154</v>
      </c>
      <c r="E55" s="26" t="s">
        <v>155</v>
      </c>
      <c r="F55" s="26" t="str">
        <f t="shared" si="3"/>
        <v>(+,-) 16 000</v>
      </c>
      <c r="G55" s="27"/>
      <c r="H55" s="27"/>
      <c r="I55" s="27"/>
      <c r="J55" s="27"/>
      <c r="K55" s="1"/>
      <c r="L55" s="1" t="s">
        <v>156</v>
      </c>
    </row>
    <row r="56" spans="2:12" ht="156" customHeight="1">
      <c r="B56" s="46" t="s">
        <v>178</v>
      </c>
      <c r="C56" s="14" t="s">
        <v>179</v>
      </c>
      <c r="D56" s="15" t="s">
        <v>180</v>
      </c>
      <c r="E56" s="26" t="s">
        <v>93</v>
      </c>
      <c r="F56" s="26" t="str">
        <f t="shared" si="3"/>
        <v>(+,-) 300 000</v>
      </c>
      <c r="G56" s="27"/>
      <c r="H56" s="27"/>
      <c r="I56" s="27"/>
      <c r="J56" s="27"/>
      <c r="K56" s="1"/>
      <c r="L56" s="1" t="s">
        <v>181</v>
      </c>
    </row>
    <row r="57" spans="2:12" ht="156" customHeight="1">
      <c r="B57" s="46" t="s">
        <v>139</v>
      </c>
      <c r="C57" s="14" t="s">
        <v>198</v>
      </c>
      <c r="D57" s="15" t="s">
        <v>199</v>
      </c>
      <c r="E57" s="26" t="s">
        <v>200</v>
      </c>
      <c r="F57" s="26" t="str">
        <f t="shared" si="3"/>
        <v>(+,-) 200 000</v>
      </c>
      <c r="G57" s="27"/>
      <c r="H57" s="27"/>
      <c r="I57" s="27"/>
      <c r="J57" s="27"/>
      <c r="K57" s="1"/>
      <c r="L57" s="1" t="s">
        <v>204</v>
      </c>
    </row>
    <row r="58" spans="2:12" ht="409.6" customHeight="1">
      <c r="B58" s="46" t="s">
        <v>197</v>
      </c>
      <c r="C58" s="14" t="s">
        <v>209</v>
      </c>
      <c r="D58" s="53" t="s">
        <v>206</v>
      </c>
      <c r="E58" s="26" t="s">
        <v>207</v>
      </c>
      <c r="F58" s="26" t="str">
        <f t="shared" si="3"/>
        <v>( +-) 195 410</v>
      </c>
      <c r="G58" s="27"/>
      <c r="H58" s="27"/>
      <c r="I58" s="27"/>
      <c r="J58" s="27"/>
      <c r="K58" s="1"/>
      <c r="L58" s="1" t="s">
        <v>208</v>
      </c>
    </row>
    <row r="59" spans="2:12" ht="50.25" customHeight="1">
      <c r="B59" s="46" t="s">
        <v>205</v>
      </c>
      <c r="C59" s="14"/>
      <c r="D59" s="15" t="s">
        <v>191</v>
      </c>
      <c r="E59" s="26"/>
      <c r="F59" s="26">
        <v>-1025341</v>
      </c>
      <c r="G59" s="27"/>
      <c r="H59" s="27"/>
      <c r="I59" s="27"/>
      <c r="J59" s="27"/>
      <c r="K59" s="1"/>
      <c r="L59" s="1"/>
    </row>
    <row r="60" spans="2:12" ht="22.5" customHeight="1">
      <c r="B60" s="46"/>
      <c r="C60" s="14"/>
      <c r="D60" s="15"/>
      <c r="E60" s="26"/>
      <c r="F60" s="26"/>
      <c r="G60" s="27"/>
      <c r="H60" s="27"/>
      <c r="I60" s="27"/>
      <c r="J60" s="27"/>
      <c r="K60" s="1"/>
      <c r="L60" s="1"/>
    </row>
    <row r="61" spans="2:12" ht="45" customHeight="1">
      <c r="B61" s="46"/>
      <c r="C61" s="14"/>
      <c r="D61" s="29" t="s">
        <v>13</v>
      </c>
      <c r="E61" s="26">
        <f>SUM(E15:E59)</f>
        <v>-5699477.6999999993</v>
      </c>
      <c r="F61" s="26">
        <f>SUM(F15:F59)</f>
        <v>-6724818.6999999993</v>
      </c>
      <c r="G61" s="26">
        <f t="shared" ref="G61:J61" si="4">SUM(G15:G59)</f>
        <v>0</v>
      </c>
      <c r="H61" s="26">
        <f t="shared" si="4"/>
        <v>0</v>
      </c>
      <c r="I61" s="26">
        <f t="shared" si="4"/>
        <v>0</v>
      </c>
      <c r="J61" s="26">
        <f t="shared" si="4"/>
        <v>0</v>
      </c>
      <c r="K61" s="1"/>
      <c r="L61" s="73">
        <f>F17+F21+F22+F23+F31+F32+F33+F34+F35+F36+F37+F38+F39+F40+F41+F42+F43+F44+F45+F46+F47+F48+F49+F50+F52</f>
        <v>-16095477.699999999</v>
      </c>
    </row>
    <row r="62" spans="2:12" ht="43.5" customHeight="1">
      <c r="B62" s="80" t="s">
        <v>176</v>
      </c>
      <c r="C62" s="81"/>
      <c r="D62" s="81"/>
      <c r="E62" s="81"/>
      <c r="F62" s="81"/>
      <c r="G62" s="81"/>
      <c r="H62" s="81"/>
      <c r="I62" s="81"/>
      <c r="J62" s="81"/>
      <c r="K62" s="81"/>
      <c r="L62" s="82"/>
    </row>
    <row r="63" spans="2:12" ht="134.25" customHeight="1">
      <c r="B63" s="56">
        <v>1</v>
      </c>
      <c r="C63" s="60" t="s">
        <v>39</v>
      </c>
      <c r="D63" s="61" t="s">
        <v>147</v>
      </c>
      <c r="E63" s="26">
        <f>16402548+2910000</f>
        <v>19312548</v>
      </c>
      <c r="F63" s="26">
        <f>3500000+2380605.7</f>
        <v>5880605.7000000002</v>
      </c>
      <c r="G63" s="26"/>
      <c r="H63" s="26"/>
      <c r="I63" s="26"/>
      <c r="J63" s="26"/>
      <c r="K63" s="62"/>
      <c r="L63" s="66" t="s">
        <v>177</v>
      </c>
    </row>
    <row r="64" spans="2:12" ht="200.25" customHeight="1">
      <c r="B64" s="56">
        <v>2</v>
      </c>
      <c r="C64" s="53" t="s">
        <v>19</v>
      </c>
      <c r="D64" s="10" t="s">
        <v>35</v>
      </c>
      <c r="E64" s="26">
        <v>49500</v>
      </c>
      <c r="F64" s="26">
        <v>49500</v>
      </c>
      <c r="G64" s="34"/>
      <c r="H64" s="34"/>
      <c r="I64" s="34"/>
      <c r="J64" s="34"/>
      <c r="K64" s="34"/>
      <c r="L64" s="14" t="s">
        <v>25</v>
      </c>
    </row>
    <row r="65" spans="2:12" ht="115.5" customHeight="1">
      <c r="B65" s="56">
        <v>3</v>
      </c>
      <c r="C65" s="63" t="s">
        <v>24</v>
      </c>
      <c r="D65" s="61" t="s">
        <v>26</v>
      </c>
      <c r="E65" s="26">
        <v>35000</v>
      </c>
      <c r="F65" s="26">
        <v>35000</v>
      </c>
      <c r="G65" s="34"/>
      <c r="H65" s="34"/>
      <c r="I65" s="34"/>
      <c r="J65" s="34"/>
      <c r="K65" s="34"/>
      <c r="L65" s="14" t="s">
        <v>27</v>
      </c>
    </row>
    <row r="66" spans="2:12" ht="119.25" customHeight="1">
      <c r="B66" s="56">
        <v>4</v>
      </c>
      <c r="C66" s="64" t="s">
        <v>29</v>
      </c>
      <c r="D66" s="10" t="s">
        <v>36</v>
      </c>
      <c r="E66" s="26">
        <v>450000</v>
      </c>
      <c r="F66" s="26"/>
      <c r="G66" s="34"/>
      <c r="H66" s="34"/>
      <c r="I66" s="34"/>
      <c r="J66" s="34"/>
      <c r="K66" s="65"/>
      <c r="L66" s="14" t="s">
        <v>30</v>
      </c>
    </row>
    <row r="67" spans="2:12" ht="117.75" customHeight="1">
      <c r="B67" s="56">
        <v>5</v>
      </c>
      <c r="C67" s="66" t="s">
        <v>37</v>
      </c>
      <c r="D67" s="15" t="s">
        <v>38</v>
      </c>
      <c r="E67" s="26">
        <v>39000</v>
      </c>
      <c r="F67" s="26"/>
      <c r="G67" s="27"/>
      <c r="H67" s="27"/>
      <c r="I67" s="27"/>
      <c r="J67" s="27"/>
      <c r="K67" s="67"/>
      <c r="L67" s="1" t="s">
        <v>46</v>
      </c>
    </row>
    <row r="68" spans="2:12" ht="114.75" customHeight="1">
      <c r="B68" s="56">
        <v>6</v>
      </c>
      <c r="C68" s="66" t="s">
        <v>40</v>
      </c>
      <c r="D68" s="15" t="s">
        <v>41</v>
      </c>
      <c r="E68" s="26">
        <v>25000</v>
      </c>
      <c r="F68" s="26"/>
      <c r="G68" s="27"/>
      <c r="H68" s="27"/>
      <c r="I68" s="27"/>
      <c r="J68" s="27"/>
      <c r="K68" s="67"/>
      <c r="L68" s="1" t="s">
        <v>169</v>
      </c>
    </row>
    <row r="69" spans="2:12" ht="116.25" customHeight="1">
      <c r="B69" s="56">
        <v>7</v>
      </c>
      <c r="C69" s="66" t="s">
        <v>42</v>
      </c>
      <c r="D69" s="15" t="s">
        <v>43</v>
      </c>
      <c r="E69" s="26">
        <v>49000</v>
      </c>
      <c r="F69" s="26"/>
      <c r="G69" s="27"/>
      <c r="H69" s="27"/>
      <c r="I69" s="27"/>
      <c r="J69" s="27"/>
      <c r="K69" s="67"/>
      <c r="L69" s="1" t="s">
        <v>47</v>
      </c>
    </row>
    <row r="70" spans="2:12" ht="150.75" customHeight="1">
      <c r="B70" s="56">
        <v>8</v>
      </c>
      <c r="C70" s="53" t="s">
        <v>44</v>
      </c>
      <c r="D70" s="15" t="s">
        <v>45</v>
      </c>
      <c r="E70" s="27">
        <v>18000</v>
      </c>
      <c r="F70" s="27">
        <v>18000</v>
      </c>
      <c r="G70" s="27"/>
      <c r="H70" s="27"/>
      <c r="I70" s="27"/>
      <c r="J70" s="27"/>
      <c r="K70" s="67"/>
      <c r="L70" s="1" t="s">
        <v>48</v>
      </c>
    </row>
    <row r="71" spans="2:12" ht="121.5" customHeight="1">
      <c r="B71" s="56">
        <v>9</v>
      </c>
      <c r="C71" s="66" t="s">
        <v>49</v>
      </c>
      <c r="D71" s="15" t="s">
        <v>50</v>
      </c>
      <c r="E71" s="27">
        <v>695000</v>
      </c>
      <c r="F71" s="27">
        <v>695000</v>
      </c>
      <c r="G71" s="27"/>
      <c r="H71" s="27"/>
      <c r="I71" s="27"/>
      <c r="J71" s="27"/>
      <c r="K71" s="67"/>
      <c r="L71" s="1" t="s">
        <v>51</v>
      </c>
    </row>
    <row r="72" spans="2:12" ht="120" customHeight="1">
      <c r="B72" s="77">
        <v>10</v>
      </c>
      <c r="C72" s="30" t="s">
        <v>49</v>
      </c>
      <c r="D72" s="31" t="s">
        <v>52</v>
      </c>
      <c r="E72" s="32">
        <v>600000</v>
      </c>
      <c r="F72" s="32">
        <v>600000</v>
      </c>
      <c r="G72" s="32"/>
      <c r="H72" s="32"/>
      <c r="I72" s="32"/>
      <c r="J72" s="32"/>
      <c r="K72" s="33"/>
      <c r="L72" s="74" t="s">
        <v>53</v>
      </c>
    </row>
    <row r="73" spans="2:12" ht="363" customHeight="1">
      <c r="B73" s="77">
        <v>11</v>
      </c>
      <c r="C73" s="30" t="s">
        <v>57</v>
      </c>
      <c r="D73" s="31" t="s">
        <v>189</v>
      </c>
      <c r="E73" s="32">
        <f>1180994+299522</f>
        <v>1480516</v>
      </c>
      <c r="F73" s="32">
        <v>1180994</v>
      </c>
      <c r="G73" s="32"/>
      <c r="H73" s="32"/>
      <c r="I73" s="32"/>
      <c r="J73" s="32"/>
      <c r="K73" s="33"/>
      <c r="L73" s="74" t="s">
        <v>187</v>
      </c>
    </row>
    <row r="74" spans="2:12" ht="165.75" customHeight="1">
      <c r="B74" s="77">
        <v>12</v>
      </c>
      <c r="C74" s="30" t="s">
        <v>58</v>
      </c>
      <c r="D74" s="31" t="s">
        <v>59</v>
      </c>
      <c r="E74" s="32">
        <v>45797</v>
      </c>
      <c r="F74" s="32">
        <v>45797</v>
      </c>
      <c r="G74" s="32"/>
      <c r="H74" s="32"/>
      <c r="I74" s="32"/>
      <c r="J74" s="32"/>
      <c r="K74" s="33"/>
      <c r="L74" s="74" t="s">
        <v>60</v>
      </c>
    </row>
    <row r="75" spans="2:12" ht="162.75" customHeight="1">
      <c r="B75" s="77">
        <v>13</v>
      </c>
      <c r="C75" s="30" t="s">
        <v>65</v>
      </c>
      <c r="D75" s="31" t="s">
        <v>66</v>
      </c>
      <c r="E75" s="32">
        <v>6800</v>
      </c>
      <c r="F75" s="32"/>
      <c r="G75" s="32"/>
      <c r="H75" s="32"/>
      <c r="I75" s="32"/>
      <c r="J75" s="32"/>
      <c r="K75" s="33"/>
      <c r="L75" s="74" t="s">
        <v>67</v>
      </c>
    </row>
    <row r="76" spans="2:12" ht="80.25" customHeight="1">
      <c r="B76" s="56">
        <v>14</v>
      </c>
      <c r="C76" s="14" t="s">
        <v>86</v>
      </c>
      <c r="D76" s="15" t="s">
        <v>87</v>
      </c>
      <c r="E76" s="32">
        <v>15000</v>
      </c>
      <c r="F76" s="32">
        <v>15000</v>
      </c>
      <c r="G76" s="32"/>
      <c r="H76" s="32"/>
      <c r="I76" s="32"/>
      <c r="J76" s="32"/>
      <c r="K76" s="33"/>
      <c r="L76" s="74" t="s">
        <v>192</v>
      </c>
    </row>
    <row r="77" spans="2:12" ht="205.5" customHeight="1">
      <c r="B77" s="77">
        <v>15</v>
      </c>
      <c r="C77" s="30" t="s">
        <v>89</v>
      </c>
      <c r="D77" s="31" t="s">
        <v>88</v>
      </c>
      <c r="E77" s="32">
        <v>338500</v>
      </c>
      <c r="F77" s="32">
        <v>200000</v>
      </c>
      <c r="G77" s="32"/>
      <c r="H77" s="32"/>
      <c r="I77" s="32"/>
      <c r="J77" s="32"/>
      <c r="K77" s="33"/>
      <c r="L77" s="74" t="s">
        <v>193</v>
      </c>
    </row>
    <row r="78" spans="2:12" ht="282.75" customHeight="1">
      <c r="B78" s="77">
        <v>16</v>
      </c>
      <c r="C78" s="53" t="s">
        <v>90</v>
      </c>
      <c r="D78" s="31" t="s">
        <v>194</v>
      </c>
      <c r="E78" s="32">
        <v>20500</v>
      </c>
      <c r="F78" s="32">
        <v>20500</v>
      </c>
      <c r="G78" s="32"/>
      <c r="H78" s="32"/>
      <c r="I78" s="32"/>
      <c r="J78" s="32"/>
      <c r="K78" s="33"/>
      <c r="L78" s="74" t="s">
        <v>91</v>
      </c>
    </row>
    <row r="79" spans="2:12" ht="117.75" customHeight="1">
      <c r="B79" s="77">
        <v>17</v>
      </c>
      <c r="C79" s="30" t="s">
        <v>202</v>
      </c>
      <c r="D79" s="31" t="s">
        <v>140</v>
      </c>
      <c r="E79" s="32">
        <v>49000</v>
      </c>
      <c r="F79" s="32">
        <v>49000</v>
      </c>
      <c r="G79" s="32"/>
      <c r="H79" s="32"/>
      <c r="I79" s="32"/>
      <c r="J79" s="32"/>
      <c r="K79" s="33"/>
      <c r="L79" s="74" t="s">
        <v>170</v>
      </c>
    </row>
    <row r="80" spans="2:12" ht="387" customHeight="1">
      <c r="B80" s="46" t="s">
        <v>178</v>
      </c>
      <c r="C80" s="14" t="s">
        <v>104</v>
      </c>
      <c r="D80" s="53" t="s">
        <v>109</v>
      </c>
      <c r="E80" s="26">
        <v>324075</v>
      </c>
      <c r="F80" s="26">
        <v>324075</v>
      </c>
      <c r="G80" s="27"/>
      <c r="H80" s="27"/>
      <c r="I80" s="27"/>
      <c r="J80" s="27"/>
      <c r="K80" s="1"/>
      <c r="L80" s="1" t="s">
        <v>110</v>
      </c>
    </row>
    <row r="81" spans="2:12" ht="409.5" customHeight="1">
      <c r="B81" s="46" t="s">
        <v>139</v>
      </c>
      <c r="C81" s="14" t="s">
        <v>104</v>
      </c>
      <c r="D81" s="68" t="s">
        <v>196</v>
      </c>
      <c r="E81" s="26">
        <v>3924000</v>
      </c>
      <c r="F81" s="26">
        <v>592847</v>
      </c>
      <c r="G81" s="27"/>
      <c r="H81" s="27"/>
      <c r="I81" s="27"/>
      <c r="J81" s="27"/>
      <c r="K81" s="1"/>
      <c r="L81" s="1" t="s">
        <v>188</v>
      </c>
    </row>
    <row r="82" spans="2:12" ht="42.75" customHeight="1">
      <c r="B82" s="77">
        <v>20</v>
      </c>
      <c r="C82" s="30"/>
      <c r="D82" s="31"/>
      <c r="E82" s="32"/>
      <c r="F82" s="32"/>
      <c r="G82" s="32"/>
      <c r="H82" s="32"/>
      <c r="I82" s="32"/>
      <c r="J82" s="32"/>
      <c r="K82" s="33"/>
      <c r="L82" s="74"/>
    </row>
    <row r="83" spans="2:12" ht="27" customHeight="1">
      <c r="B83" s="77"/>
      <c r="C83" s="30"/>
      <c r="D83" s="31"/>
      <c r="E83" s="32"/>
      <c r="F83" s="32"/>
      <c r="G83" s="32"/>
      <c r="H83" s="32"/>
      <c r="I83" s="32"/>
      <c r="J83" s="32"/>
      <c r="K83" s="33"/>
      <c r="L83" s="74"/>
    </row>
    <row r="84" spans="2:12" s="38" customFormat="1" ht="39.6">
      <c r="B84" s="34"/>
      <c r="C84" s="35"/>
      <c r="D84" s="36" t="s">
        <v>13</v>
      </c>
      <c r="E84" s="37">
        <f t="shared" ref="E84:K84" si="5">SUM(E63:E83)</f>
        <v>27477236</v>
      </c>
      <c r="F84" s="37">
        <f t="shared" si="5"/>
        <v>9706318.6999999993</v>
      </c>
      <c r="G84" s="37">
        <f t="shared" si="5"/>
        <v>0</v>
      </c>
      <c r="H84" s="37">
        <f t="shared" si="5"/>
        <v>0</v>
      </c>
      <c r="I84" s="37">
        <f t="shared" si="5"/>
        <v>0</v>
      </c>
      <c r="J84" s="37">
        <f t="shared" si="5"/>
        <v>0</v>
      </c>
      <c r="K84" s="37">
        <f t="shared" si="5"/>
        <v>0</v>
      </c>
      <c r="L84" s="35"/>
    </row>
    <row r="85" spans="2:12" s="39" customFormat="1" ht="39.6">
      <c r="B85" s="40"/>
      <c r="C85" s="41"/>
      <c r="D85" s="42"/>
      <c r="E85" s="43"/>
      <c r="F85" s="43"/>
      <c r="G85" s="43"/>
      <c r="H85" s="43"/>
      <c r="I85" s="43"/>
      <c r="J85" s="43"/>
      <c r="K85" s="43"/>
      <c r="L85" s="44"/>
    </row>
    <row r="86" spans="2:12" s="39" customFormat="1" ht="30.75" customHeight="1">
      <c r="B86" s="40"/>
      <c r="C86" s="41"/>
      <c r="D86" s="42"/>
      <c r="E86" s="43"/>
      <c r="F86" s="43"/>
      <c r="G86" s="43"/>
      <c r="H86" s="43"/>
      <c r="I86" s="43"/>
      <c r="J86" s="43"/>
      <c r="K86" s="43"/>
      <c r="L86" s="44"/>
    </row>
    <row r="87" spans="2:12">
      <c r="C87" s="79" t="s">
        <v>203</v>
      </c>
      <c r="D87" s="79"/>
      <c r="E87" s="79"/>
      <c r="F87" s="79"/>
      <c r="G87" s="79"/>
      <c r="H87" s="79"/>
      <c r="I87" s="79"/>
      <c r="J87" s="79"/>
    </row>
  </sheetData>
  <mergeCells count="10">
    <mergeCell ref="C87:J87"/>
    <mergeCell ref="B62:L62"/>
    <mergeCell ref="F2:L2"/>
    <mergeCell ref="F3:L3"/>
    <mergeCell ref="K6:L6"/>
    <mergeCell ref="B5:L5"/>
    <mergeCell ref="B14:L14"/>
    <mergeCell ref="B8:L8"/>
    <mergeCell ref="B29:B30"/>
    <mergeCell ref="C29:C30"/>
  </mergeCells>
  <printOptions gridLines="1"/>
  <pageMargins left="0.32" right="0" top="0" bottom="0" header="0" footer="0.16"/>
  <pageSetup paperSize="9" scale="2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2021-10-25T06:33:04Z</cp:lastPrinted>
  <dcterms:created xsi:type="dcterms:W3CDTF">2018-03-12T13:27:15Z</dcterms:created>
  <dcterms:modified xsi:type="dcterms:W3CDTF">2021-10-27T08:48:25Z</dcterms:modified>
</cp:coreProperties>
</file>