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Лист1!$A$1:$F$56</definedName>
  </definedNames>
  <calcPr calcId="125725"/>
</workbook>
</file>

<file path=xl/calcChain.xml><?xml version="1.0" encoding="utf-8"?>
<calcChain xmlns="http://schemas.openxmlformats.org/spreadsheetml/2006/main">
  <c r="E41" i="1"/>
  <c r="E35"/>
  <c r="D39"/>
  <c r="D41"/>
  <c r="D35"/>
  <c r="D40"/>
  <c r="E22"/>
  <c r="E40" s="1"/>
  <c r="E39" s="1"/>
  <c r="D22"/>
  <c r="D47" l="1"/>
  <c r="E19"/>
  <c r="D19"/>
  <c r="E14"/>
  <c r="D14"/>
  <c r="D17"/>
  <c r="E46"/>
  <c r="E51" s="1"/>
  <c r="D46" l="1"/>
  <c r="D51" s="1"/>
  <c r="D50" s="1"/>
  <c r="E12" l="1"/>
  <c r="D12"/>
  <c r="E50" l="1"/>
</calcChain>
</file>

<file path=xl/sharedStrings.xml><?xml version="1.0" encoding="utf-8"?>
<sst xmlns="http://schemas.openxmlformats.org/spreadsheetml/2006/main" count="58" uniqueCount="51">
  <si>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</si>
  <si>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</si>
  <si>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</si>
  <si>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</si>
  <si>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</si>
  <si>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</si>
  <si>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</si>
  <si>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</si>
  <si>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</si>
  <si>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</si>
  <si>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</si>
  <si>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</si>
  <si>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</si>
  <si>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</si>
  <si>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</si>
  <si>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</si>
  <si>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</si>
  <si>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Субвенції з місцевих бюджетів іншим місцевим бюджетам</t>
  </si>
  <si>
    <t>Субвенція з місцевого бюджету на утримання об’єктів спільного користування  чи ліквідацію негативних наслідків діяльності об’єктів спільного  користування</t>
  </si>
  <si>
    <t>Інші  субвенції з місцевого бюджету</t>
  </si>
  <si>
    <t>Код бюджету 25538000000</t>
  </si>
  <si>
    <t>Субвенція з місцевого бюджету на здійснення переданих видатків у сфері освіти за рахунок коштів освітньої субвенції  (на оплату праці з нарахуваннями педагогічних працівників  ІРЦ)</t>
  </si>
  <si>
    <t>Міський голова                                                                                Олександр КОДОЛА</t>
  </si>
  <si>
    <t>Освітня субвенція з державного бюджету місцевим бюджетам</t>
  </si>
  <si>
    <t>Додаток 4</t>
  </si>
  <si>
    <t>до рішення Ніжинської міської ради  VІІІ скликання</t>
  </si>
  <si>
    <t>Субвенція з місцевого бюджету на здійсення підтримки окремих закладів та заходів у системі охорони здоров’я за рахунок відповідної субвенції  з державного бюджету</t>
  </si>
  <si>
    <t>Субвенція з державного бюджету місцевим бюджетам на здійснення  заходів щодо соціально- економічного  розвитку  окремих територій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</si>
  <si>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</si>
  <si>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статті</t>
  </si>
  <si>
    <t>Субвенції з державного бюджету місцевим бюджетам</t>
  </si>
  <si>
    <t>Дотації з державного бюджету місцевим бюджетам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</si>
  <si>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</si>
  <si>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9800</t>
  </si>
  <si>
    <t xml:space="preserve">Субвенція з місцевого бюджету державному на виконання програм соціально- економічного  розвитку регіонів </t>
  </si>
  <si>
    <t>Дотація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</si>
  <si>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</si>
  <si>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 xml:space="preserve">від ………………...    2021 № ……../2021 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</si>
  <si>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</si>
  <si>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</t>
  </si>
  <si>
    <t>Касові видатки                          за 2021 рік</t>
  </si>
  <si>
    <t>Інші субвенції з місцевого бюджету                                            (Субвенція з місцевого бюджету на пільгове медичне обслуговування осіб, які постраждали внаслідок Чорнобильської катастрофи- 92 300;обл.депутати - 337500)</t>
  </si>
  <si>
    <t>Субвенція з місцевого бюджету на закупівлю опорними закладами охорони здоров`я послуг щодо проектування та встановлення кисневих станцій за рахунок відповідної субвенції з державного бюджету</t>
  </si>
  <si>
    <t xml:space="preserve">Уточнений річний план на 2021 рік                                   </t>
  </si>
  <si>
    <t>Субвенція з місцевого бюджету на здійснення природоохоронних заходів</t>
  </si>
  <si>
    <r>
      <t>Субвенції з місцевого бюджету за рахунок залишку коштів освітньої субвенції, що утворився на початок бюджетного періоду (освітня субвенція)</t>
    </r>
    <r>
      <rPr>
        <i/>
        <sz val="16"/>
        <rFont val="Times New Roman"/>
        <family val="1"/>
        <charset val="204"/>
      </rPr>
      <t xml:space="preserve"> </t>
    </r>
    <r>
      <rPr>
        <b/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</si>
  <si>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Субвенції з місцевого бюджету за рахунок залишку коштів освітньої субвенції,що утворився на початок бюджетного періоду ( на здійснення переданих видатків у сфері освіти за рахунок коштів освітньої субвенції  (на оплату праці з нарахуваннями педагогічних працівників  ІРЦ), на оновлення  матеріально- технічної бази  </t>
    </r>
    <r>
      <rPr>
        <b/>
        <i/>
        <sz val="16"/>
        <rFont val="Times New Roman"/>
        <family val="1"/>
        <charset val="204"/>
      </rPr>
      <t xml:space="preserve">Вільні залишки на 01.01.2021 </t>
    </r>
  </si>
  <si>
    <r>
      <t xml:space="preserve"> </t>
    </r>
    <r>
      <rPr>
        <sz val="16"/>
        <rFont val="Times New Roman"/>
        <family val="1"/>
        <charset val="204"/>
      </rPr>
      <t xml:space="preserve">Субвенції з місцевого бюджету за рахунок залишку коштів субвенції на надання державної підтримки особам з особливими освітніми потребами, що утворився  на початок бюджетного періоду                                                                                                 </t>
    </r>
    <r>
      <rPr>
        <b/>
        <i/>
        <sz val="16"/>
        <rFont val="Times New Roman"/>
        <family val="1"/>
        <charset val="204"/>
      </rPr>
      <t>Вільні залишки 01.01.2021</t>
    </r>
  </si>
  <si>
    <r>
      <t xml:space="preserve">Субвенції  з місцевого бюджету за рахунок залишку коштів освітньої субвенції,що утворився на початок бюджетного періоду ( харчоблоки- 180 462,50  + на забезпечення належних санітарно-гігієнічних умов 32 797,31 )                                                                            </t>
    </r>
    <r>
      <rPr>
        <b/>
        <i/>
        <sz val="16"/>
        <rFont val="Times New Roman"/>
        <family val="1"/>
        <charset val="204"/>
      </rPr>
      <t xml:space="preserve">Вільні залишки на 01.01.2021 </t>
    </r>
  </si>
  <si>
    <t>Субвенція з місцевого бюджету на погашення заборгованості з різниці в тарифах що підлягає урегулюванню згідно із Законом України `Про заходи, спрямовані на врегулювання заборгованості теплопостачальних та теплогенеруючих організацій та підприємств централ. водопостачання і водовідв....</t>
  </si>
  <si>
    <t xml:space="preserve">Звіт про використання міжбюджетних трансфертів станом на 01.01.2022 року 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</si>
</sst>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b/>
      <i/>
      <u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6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4" fontId="20" fillId="0" borderId="0" xfId="0" applyNumberFormat="1" applyFont="1" applyFill="1"/>
    <xf numFmtId="0" fontId="3" fillId="0" borderId="0" xfId="0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" fontId="18" fillId="0" borderId="2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18" fillId="0" borderId="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view="pageBreakPreview" zoomScale="42" zoomScaleNormal="100" zoomScaleSheetLayoutView="42" workbookViewId="0">
      <pane xSplit="3" ySplit="11" topLeftCell="D36" activePane="bottomRight" state="frozen"/>
      <selection pane="topRight" activeCell="D1" sqref="D1"/>
      <selection pane="bottomLeft" activeCell="A8" sqref="A8"/>
      <selection pane="bottomRight" activeCell="A5" sqref="A5:E5"/>
    </sheetView>
  </sheetViews>
  <sheetFormatPr defaultRowHeight="14.4"/>
  <cols>
    <col min="1" max="1" width="18.44140625" customWidth="1"/>
    <col min="2" max="2" width="17" customWidth="1"/>
    <col min="3" max="3" width="67" customWidth="1"/>
    <col min="4" max="5" width="51.88671875" customWidth="1"/>
    <col min="6" max="6" width="22.21875" customWidth="1"/>
  </cols>
  <sheetData>
    <row r="1" spans="1:6" ht="25.2" customHeight="1">
      <c r="D1" s="78" t="s">
        <v>24</v>
      </c>
      <c r="E1" s="78"/>
    </row>
    <row r="2" spans="1:6" ht="25.2" customHeight="1">
      <c r="D2" s="78" t="s">
        <v>25</v>
      </c>
      <c r="E2" s="78"/>
    </row>
    <row r="3" spans="1:6" ht="25.2" customHeight="1">
      <c r="D3" s="78" t="s">
        <v>37</v>
      </c>
      <c r="E3" s="78"/>
    </row>
    <row r="4" spans="1:6" ht="25.2" customHeight="1">
      <c r="D4" s="16"/>
      <c r="E4" s="16"/>
    </row>
    <row r="5" spans="1:6" ht="22.95" customHeight="1">
      <c r="A5" s="50" t="s">
        <v>50</v>
      </c>
      <c r="B5" s="50"/>
      <c r="C5" s="50"/>
      <c r="D5" s="50"/>
      <c r="E5" s="50"/>
    </row>
    <row r="6" spans="1:6" ht="22.95" customHeight="1">
      <c r="A6" s="51" t="s">
        <v>20</v>
      </c>
      <c r="B6" s="51"/>
      <c r="C6" s="51"/>
      <c r="D6" s="51"/>
      <c r="E6" s="51"/>
    </row>
    <row r="7" spans="1:6" ht="22.95" customHeight="1">
      <c r="A7" s="82" t="s">
        <v>4</v>
      </c>
      <c r="B7" s="82"/>
      <c r="C7" s="82"/>
      <c r="D7" s="82"/>
      <c r="E7" s="82"/>
    </row>
    <row r="8" spans="1:6" ht="132" customHeight="1">
      <c r="A8" s="5" t="s">
        <v>0</v>
      </c>
      <c r="B8" s="67" t="s">
        <v>1</v>
      </c>
      <c r="C8" s="68"/>
      <c r="D8" s="21" t="s">
        <v>43</v>
      </c>
      <c r="E8" s="35" t="s">
        <v>40</v>
      </c>
    </row>
    <row r="9" spans="1:6" ht="10.199999999999999" customHeight="1">
      <c r="A9" s="1">
        <v>1</v>
      </c>
      <c r="B9" s="69">
        <v>2</v>
      </c>
      <c r="C9" s="70"/>
      <c r="D9" s="1">
        <v>3</v>
      </c>
      <c r="E9" s="1">
        <v>4</v>
      </c>
    </row>
    <row r="10" spans="1:6" s="2" customFormat="1" ht="34.799999999999997" customHeight="1">
      <c r="A10" s="83" t="s">
        <v>5</v>
      </c>
      <c r="B10" s="84"/>
      <c r="C10" s="84"/>
      <c r="D10" s="84"/>
      <c r="E10" s="85"/>
    </row>
    <row r="11" spans="1:6" s="2" customFormat="1" ht="34.799999999999997" customHeight="1">
      <c r="A11" s="83" t="s">
        <v>2</v>
      </c>
      <c r="B11" s="84"/>
      <c r="C11" s="84"/>
      <c r="D11" s="84"/>
      <c r="E11" s="85"/>
    </row>
    <row r="12" spans="1:6" s="2" customFormat="1" ht="40.200000000000003" customHeight="1">
      <c r="A12" s="17">
        <v>41020000</v>
      </c>
      <c r="B12" s="57" t="s">
        <v>31</v>
      </c>
      <c r="C12" s="57"/>
      <c r="D12" s="30">
        <f>D13</f>
        <v>14818600</v>
      </c>
      <c r="E12" s="30">
        <f>E13</f>
        <v>14818600</v>
      </c>
    </row>
    <row r="13" spans="1:6" s="2" customFormat="1" ht="26.4" customHeight="1">
      <c r="A13" s="36">
        <v>41020100</v>
      </c>
      <c r="B13" s="71" t="s">
        <v>3</v>
      </c>
      <c r="C13" s="72"/>
      <c r="D13" s="31">
        <v>14818600</v>
      </c>
      <c r="E13" s="31">
        <v>14818600</v>
      </c>
      <c r="F13" s="7"/>
    </row>
    <row r="14" spans="1:6" s="2" customFormat="1" ht="41.4" customHeight="1">
      <c r="A14" s="37">
        <v>41030000</v>
      </c>
      <c r="B14" s="55" t="s">
        <v>30</v>
      </c>
      <c r="C14" s="56"/>
      <c r="D14" s="32">
        <f>D15+D16+D17+D18</f>
        <v>124467835</v>
      </c>
      <c r="E14" s="32">
        <f>E15+E16+E17+E18</f>
        <v>123764519.23999999</v>
      </c>
      <c r="F14" s="7"/>
    </row>
    <row r="15" spans="1:6" s="2" customFormat="1" ht="44.4" customHeight="1">
      <c r="A15" s="36">
        <v>41033900</v>
      </c>
      <c r="B15" s="52" t="s">
        <v>23</v>
      </c>
      <c r="C15" s="53"/>
      <c r="D15" s="31">
        <v>121869900</v>
      </c>
      <c r="E15" s="31">
        <v>121177800.23999999</v>
      </c>
      <c r="F15" s="7"/>
    </row>
    <row r="16" spans="1:6" s="2" customFormat="1" ht="63.6" customHeight="1">
      <c r="A16" s="36">
        <v>41034500</v>
      </c>
      <c r="B16" s="52" t="s">
        <v>27</v>
      </c>
      <c r="C16" s="53"/>
      <c r="D16" s="31">
        <v>2000000</v>
      </c>
      <c r="E16" s="31">
        <v>1990000</v>
      </c>
      <c r="F16" s="7"/>
    </row>
    <row r="17" spans="1:6" s="2" customFormat="1" ht="62.4" customHeight="1">
      <c r="A17" s="36">
        <v>41035200</v>
      </c>
      <c r="B17" s="52" t="s">
        <v>28</v>
      </c>
      <c r="C17" s="53"/>
      <c r="D17" s="31">
        <f>310000-3130</f>
        <v>306870</v>
      </c>
      <c r="E17" s="31">
        <v>306870</v>
      </c>
      <c r="F17" s="7"/>
    </row>
    <row r="18" spans="1:6" s="2" customFormat="1" ht="86.4" customHeight="1">
      <c r="A18" s="20">
        <v>41035600</v>
      </c>
      <c r="B18" s="54" t="s">
        <v>29</v>
      </c>
      <c r="C18" s="54"/>
      <c r="D18" s="33">
        <v>291065</v>
      </c>
      <c r="E18" s="33">
        <v>289849</v>
      </c>
      <c r="F18" s="7"/>
    </row>
    <row r="19" spans="1:6" s="2" customFormat="1" ht="59.4" customHeight="1">
      <c r="A19" s="38">
        <v>41040000</v>
      </c>
      <c r="B19" s="93" t="s">
        <v>35</v>
      </c>
      <c r="C19" s="94"/>
      <c r="D19" s="34">
        <f>D20+D21</f>
        <v>7793400</v>
      </c>
      <c r="E19" s="34">
        <f>E20+E21</f>
        <v>7793400</v>
      </c>
      <c r="F19" s="7"/>
    </row>
    <row r="20" spans="1:6" s="2" customFormat="1" ht="90.6" customHeight="1">
      <c r="A20" s="20">
        <v>41040200</v>
      </c>
      <c r="B20" s="58" t="s">
        <v>36</v>
      </c>
      <c r="C20" s="59"/>
      <c r="D20" s="33">
        <v>2133400</v>
      </c>
      <c r="E20" s="33">
        <v>2133400</v>
      </c>
      <c r="F20" s="7"/>
    </row>
    <row r="21" spans="1:6" s="2" customFormat="1" ht="109.8" customHeight="1">
      <c r="A21" s="20">
        <v>41040500</v>
      </c>
      <c r="B21" s="58" t="s">
        <v>39</v>
      </c>
      <c r="C21" s="59"/>
      <c r="D21" s="33">
        <v>5660000</v>
      </c>
      <c r="E21" s="33">
        <v>5660000</v>
      </c>
      <c r="F21" s="7"/>
    </row>
    <row r="22" spans="1:6" s="2" customFormat="1" ht="43.95" customHeight="1">
      <c r="A22" s="37">
        <v>41050000</v>
      </c>
      <c r="B22" s="73" t="s">
        <v>17</v>
      </c>
      <c r="C22" s="74"/>
      <c r="D22" s="32">
        <f>D23+D24+D25+D26+D27+D28+D29+D30+D31+D32+D33+D34</f>
        <v>11741619.870000001</v>
      </c>
      <c r="E22" s="32">
        <f>E23+E24+E25+E26+E27+E28+E29+E30+E31+E32+E33+E34</f>
        <v>10544441.24</v>
      </c>
      <c r="F22" s="44"/>
    </row>
    <row r="23" spans="1:6" s="2" customFormat="1" ht="140.4" customHeight="1">
      <c r="A23" s="36">
        <v>41050900</v>
      </c>
      <c r="B23" s="48" t="s">
        <v>38</v>
      </c>
      <c r="C23" s="49"/>
      <c r="D23" s="22">
        <v>1995988</v>
      </c>
      <c r="E23" s="22">
        <v>1995988</v>
      </c>
      <c r="F23" s="45"/>
    </row>
    <row r="24" spans="1:6" s="2" customFormat="1" ht="80.400000000000006" customHeight="1">
      <c r="A24" s="36">
        <v>41051100</v>
      </c>
      <c r="B24" s="48" t="s">
        <v>45</v>
      </c>
      <c r="C24" s="53"/>
      <c r="D24" s="22">
        <v>1194588.99</v>
      </c>
      <c r="E24" s="22">
        <v>1194588.99</v>
      </c>
      <c r="F24" s="45"/>
    </row>
    <row r="25" spans="1:6" s="2" customFormat="1" ht="92.4" customHeight="1">
      <c r="A25" s="36">
        <v>41051000</v>
      </c>
      <c r="B25" s="48" t="s">
        <v>21</v>
      </c>
      <c r="C25" s="49"/>
      <c r="D25" s="22">
        <v>1141900</v>
      </c>
      <c r="E25" s="22">
        <v>770176.89</v>
      </c>
      <c r="F25" s="46"/>
    </row>
    <row r="26" spans="1:6" s="2" customFormat="1" ht="136.94999999999999" customHeight="1">
      <c r="A26" s="36">
        <v>41051100</v>
      </c>
      <c r="B26" s="48" t="s">
        <v>46</v>
      </c>
      <c r="C26" s="49"/>
      <c r="D26" s="22">
        <v>377758.62</v>
      </c>
      <c r="E26" s="22">
        <v>377758.62</v>
      </c>
      <c r="F26" s="45"/>
    </row>
    <row r="27" spans="1:6" s="2" customFormat="1" ht="120" customHeight="1">
      <c r="A27" s="36">
        <v>41051100</v>
      </c>
      <c r="B27" s="48" t="s">
        <v>48</v>
      </c>
      <c r="C27" s="49"/>
      <c r="D27" s="22">
        <v>213259.81</v>
      </c>
      <c r="E27" s="22">
        <v>213259.81</v>
      </c>
      <c r="F27" s="45"/>
    </row>
    <row r="28" spans="1:6" s="2" customFormat="1" ht="77.400000000000006" customHeight="1">
      <c r="A28" s="36">
        <v>41051200</v>
      </c>
      <c r="B28" s="48" t="s">
        <v>16</v>
      </c>
      <c r="C28" s="49"/>
      <c r="D28" s="22">
        <v>463580</v>
      </c>
      <c r="E28" s="22">
        <v>463580</v>
      </c>
      <c r="F28" s="45"/>
    </row>
    <row r="29" spans="1:6" s="2" customFormat="1" ht="109.8" customHeight="1">
      <c r="A29" s="36">
        <v>41051400</v>
      </c>
      <c r="B29" s="48" t="s">
        <v>32</v>
      </c>
      <c r="C29" s="49"/>
      <c r="D29" s="22">
        <v>1883671.2</v>
      </c>
      <c r="E29" s="22">
        <v>1883671.2</v>
      </c>
      <c r="F29" s="45"/>
    </row>
    <row r="30" spans="1:6" s="2" customFormat="1" ht="114" customHeight="1">
      <c r="A30" s="36">
        <v>41051700</v>
      </c>
      <c r="B30" s="52" t="s">
        <v>47</v>
      </c>
      <c r="C30" s="49"/>
      <c r="D30" s="22">
        <v>6544.25</v>
      </c>
      <c r="E30" s="22">
        <v>6544.25</v>
      </c>
      <c r="F30" s="45"/>
    </row>
    <row r="31" spans="1:6" s="2" customFormat="1" ht="79.2" customHeight="1">
      <c r="A31" s="36">
        <v>41053300</v>
      </c>
      <c r="B31" s="48" t="s">
        <v>18</v>
      </c>
      <c r="C31" s="49"/>
      <c r="D31" s="22">
        <v>60000</v>
      </c>
      <c r="E31" s="22">
        <v>0</v>
      </c>
      <c r="F31" s="45"/>
    </row>
    <row r="32" spans="1:6" s="2" customFormat="1" ht="90.6" customHeight="1">
      <c r="A32" s="36">
        <v>41053900</v>
      </c>
      <c r="B32" s="48" t="s">
        <v>41</v>
      </c>
      <c r="C32" s="49"/>
      <c r="D32" s="22">
        <v>429800</v>
      </c>
      <c r="E32" s="22">
        <v>429650.83</v>
      </c>
      <c r="F32" s="45"/>
    </row>
    <row r="33" spans="1:6" s="2" customFormat="1" ht="67.95" customHeight="1">
      <c r="A33" s="36">
        <v>41055000</v>
      </c>
      <c r="B33" s="48" t="s">
        <v>26</v>
      </c>
      <c r="C33" s="49"/>
      <c r="D33" s="22">
        <v>3209229</v>
      </c>
      <c r="E33" s="22">
        <v>3209222.65</v>
      </c>
      <c r="F33" s="45"/>
    </row>
    <row r="34" spans="1:6" s="2" customFormat="1" ht="92.4" customHeight="1">
      <c r="A34" s="36">
        <v>41057400</v>
      </c>
      <c r="B34" s="75" t="s">
        <v>42</v>
      </c>
      <c r="C34" s="75"/>
      <c r="D34" s="22">
        <v>765300</v>
      </c>
      <c r="E34" s="22">
        <v>0</v>
      </c>
      <c r="F34" s="47"/>
    </row>
    <row r="35" spans="1:6" s="2" customFormat="1" ht="48.6" customHeight="1">
      <c r="A35" s="79" t="s">
        <v>6</v>
      </c>
      <c r="B35" s="80"/>
      <c r="C35" s="80"/>
      <c r="D35" s="39">
        <f>D36+D37</f>
        <v>30851148</v>
      </c>
      <c r="E35" s="39">
        <f>E36+E37</f>
        <v>30586148</v>
      </c>
      <c r="F35" s="45"/>
    </row>
    <row r="36" spans="1:6" s="2" customFormat="1" ht="137.4" customHeight="1">
      <c r="A36" s="36">
        <v>41052900</v>
      </c>
      <c r="B36" s="48" t="s">
        <v>49</v>
      </c>
      <c r="C36" s="49"/>
      <c r="D36" s="22">
        <v>30586148</v>
      </c>
      <c r="E36" s="22">
        <v>30586148</v>
      </c>
      <c r="F36" s="45"/>
    </row>
    <row r="37" spans="1:6" s="2" customFormat="1" ht="82.8" customHeight="1">
      <c r="A37" s="36">
        <v>41053600</v>
      </c>
      <c r="B37" s="48" t="s">
        <v>44</v>
      </c>
      <c r="C37" s="49"/>
      <c r="D37" s="22">
        <v>265000</v>
      </c>
      <c r="E37" s="22">
        <v>0</v>
      </c>
      <c r="F37" s="45"/>
    </row>
    <row r="38" spans="1:6" s="2" customFormat="1" ht="25.2">
      <c r="A38" s="3"/>
      <c r="B38" s="86"/>
      <c r="C38" s="87"/>
      <c r="D38" s="22">
        <v>0</v>
      </c>
      <c r="E38" s="22"/>
      <c r="F38" s="45"/>
    </row>
    <row r="39" spans="1:6" s="4" customFormat="1" ht="46.2" customHeight="1">
      <c r="A39" s="6" t="s">
        <v>7</v>
      </c>
      <c r="B39" s="79" t="s">
        <v>8</v>
      </c>
      <c r="C39" s="88"/>
      <c r="D39" s="23">
        <f>D40+D41</f>
        <v>189672602.87</v>
      </c>
      <c r="E39" s="23">
        <f>E40+E41</f>
        <v>187507108.48000002</v>
      </c>
      <c r="F39" s="45"/>
    </row>
    <row r="40" spans="1:6" s="2" customFormat="1" ht="25.2">
      <c r="A40" s="3" t="s">
        <v>7</v>
      </c>
      <c r="B40" s="89" t="s">
        <v>9</v>
      </c>
      <c r="C40" s="90"/>
      <c r="D40" s="22">
        <f>D12+D14+D19+D22</f>
        <v>158821454.87</v>
      </c>
      <c r="E40" s="22">
        <f>E12+E14+E19+E22</f>
        <v>156920960.48000002</v>
      </c>
      <c r="F40" s="45"/>
    </row>
    <row r="41" spans="1:6" s="2" customFormat="1" ht="25.2">
      <c r="A41" s="3" t="s">
        <v>7</v>
      </c>
      <c r="B41" s="89" t="s">
        <v>10</v>
      </c>
      <c r="C41" s="90"/>
      <c r="D41" s="22">
        <f>D35</f>
        <v>30851148</v>
      </c>
      <c r="E41" s="22">
        <f>E35</f>
        <v>30586148</v>
      </c>
      <c r="F41" s="45"/>
    </row>
    <row r="42" spans="1:6" s="2" customFormat="1" ht="15" customHeight="1">
      <c r="A42" s="3"/>
      <c r="B42" s="86"/>
      <c r="C42" s="87"/>
      <c r="D42" s="3"/>
      <c r="E42" s="3"/>
      <c r="F42" s="45"/>
    </row>
    <row r="43" spans="1:6" s="2" customFormat="1" ht="31.2" customHeight="1">
      <c r="A43" s="64" t="s">
        <v>12</v>
      </c>
      <c r="B43" s="65"/>
      <c r="C43" s="65"/>
      <c r="D43" s="66"/>
      <c r="E43" s="8"/>
      <c r="F43" s="7"/>
    </row>
    <row r="44" spans="1:6" s="2" customFormat="1" ht="108.6" customHeight="1">
      <c r="A44" s="9" t="s">
        <v>11</v>
      </c>
      <c r="B44" s="9" t="s">
        <v>13</v>
      </c>
      <c r="C44" s="9" t="s">
        <v>14</v>
      </c>
      <c r="D44" s="10" t="s">
        <v>15</v>
      </c>
      <c r="E44" s="10"/>
      <c r="F44" s="7"/>
    </row>
    <row r="45" spans="1:6" s="2" customFormat="1" ht="10.199999999999999" customHeight="1">
      <c r="A45" s="11">
        <v>1</v>
      </c>
      <c r="B45" s="11">
        <v>2</v>
      </c>
      <c r="C45" s="11">
        <v>3</v>
      </c>
      <c r="D45" s="11">
        <v>4</v>
      </c>
      <c r="E45" s="11"/>
      <c r="F45" s="7"/>
    </row>
    <row r="46" spans="1:6" s="2" customFormat="1" ht="51.6" customHeight="1">
      <c r="A46" s="64" t="s">
        <v>5</v>
      </c>
      <c r="B46" s="65"/>
      <c r="C46" s="65"/>
      <c r="D46" s="24">
        <f>D47+D48</f>
        <v>1353645.94</v>
      </c>
      <c r="E46" s="24">
        <f>E47+E48</f>
        <v>1305619.49</v>
      </c>
      <c r="F46" s="7"/>
    </row>
    <row r="47" spans="1:6" s="2" customFormat="1" ht="27.6" customHeight="1">
      <c r="A47" s="11">
        <v>3719770</v>
      </c>
      <c r="B47" s="18">
        <v>9770</v>
      </c>
      <c r="C47" s="10" t="s">
        <v>19</v>
      </c>
      <c r="D47" s="25">
        <f>50000+156296.94+553196+434153+60000</f>
        <v>1253645.94</v>
      </c>
      <c r="E47" s="26">
        <v>1205619.49</v>
      </c>
      <c r="F47" s="7"/>
    </row>
    <row r="48" spans="1:6" s="2" customFormat="1" ht="79.8" customHeight="1">
      <c r="A48" s="11">
        <v>3719800</v>
      </c>
      <c r="B48" s="18" t="s">
        <v>33</v>
      </c>
      <c r="C48" s="9" t="s">
        <v>34</v>
      </c>
      <c r="D48" s="25">
        <v>100000</v>
      </c>
      <c r="E48" s="26">
        <v>100000</v>
      </c>
      <c r="F48" s="7"/>
    </row>
    <row r="49" spans="1:6" s="2" customFormat="1" ht="25.2">
      <c r="A49" s="76" t="s">
        <v>6</v>
      </c>
      <c r="B49" s="77"/>
      <c r="C49" s="77"/>
      <c r="D49" s="27">
        <v>0</v>
      </c>
      <c r="E49" s="27"/>
      <c r="F49" s="7"/>
    </row>
    <row r="50" spans="1:6" s="2" customFormat="1" ht="37.200000000000003" customHeight="1">
      <c r="A50" s="19"/>
      <c r="B50" s="60" t="s">
        <v>8</v>
      </c>
      <c r="C50" s="61"/>
      <c r="D50" s="28">
        <f>D51+D52</f>
        <v>1353645.94</v>
      </c>
      <c r="E50" s="29">
        <f>E51</f>
        <v>1305619.49</v>
      </c>
      <c r="F50" s="7"/>
    </row>
    <row r="51" spans="1:6" s="2" customFormat="1" ht="26.4" customHeight="1">
      <c r="A51" s="11"/>
      <c r="B51" s="62" t="s">
        <v>9</v>
      </c>
      <c r="C51" s="63"/>
      <c r="D51" s="25">
        <f>D46+D49</f>
        <v>1353645.94</v>
      </c>
      <c r="E51" s="26">
        <f>E46</f>
        <v>1305619.49</v>
      </c>
      <c r="F51" s="7"/>
    </row>
    <row r="52" spans="1:6" s="2" customFormat="1" ht="26.4" customHeight="1">
      <c r="A52" s="12"/>
      <c r="B52" s="91" t="s">
        <v>10</v>
      </c>
      <c r="C52" s="92"/>
      <c r="D52" s="13">
        <v>0</v>
      </c>
      <c r="E52" s="14">
        <v>0</v>
      </c>
      <c r="F52" s="7"/>
    </row>
    <row r="53" spans="1:6" s="2" customFormat="1" ht="26.4" customHeight="1">
      <c r="A53" s="40"/>
      <c r="B53" s="41"/>
      <c r="C53" s="41"/>
      <c r="D53" s="42"/>
      <c r="E53" s="43"/>
      <c r="F53" s="7"/>
    </row>
    <row r="54" spans="1:6" s="2" customFormat="1" ht="26.4" customHeight="1">
      <c r="A54" s="40"/>
      <c r="B54" s="41"/>
      <c r="C54" s="41"/>
      <c r="D54" s="42"/>
      <c r="E54" s="43"/>
      <c r="F54" s="7"/>
    </row>
    <row r="55" spans="1:6" s="2" customFormat="1" ht="26.4" customHeight="1">
      <c r="A55" s="40"/>
      <c r="B55" s="41"/>
      <c r="C55" s="41"/>
      <c r="D55" s="42"/>
      <c r="E55" s="43"/>
      <c r="F55" s="7"/>
    </row>
    <row r="56" spans="1:6" ht="40.200000000000003" customHeight="1">
      <c r="A56" s="81" t="s">
        <v>22</v>
      </c>
      <c r="B56" s="81"/>
      <c r="C56" s="81"/>
      <c r="D56" s="81"/>
      <c r="E56" s="81"/>
      <c r="F56" s="15"/>
    </row>
    <row r="57" spans="1:6">
      <c r="A57" s="15"/>
      <c r="B57" s="15"/>
      <c r="C57" s="15"/>
      <c r="D57" s="15"/>
      <c r="E57" s="15"/>
      <c r="F57" s="15"/>
    </row>
    <row r="58" spans="1:6">
      <c r="A58" s="15"/>
      <c r="B58" s="15"/>
      <c r="C58" s="15"/>
      <c r="D58" s="15"/>
      <c r="E58" s="15"/>
      <c r="F58" s="15"/>
    </row>
  </sheetData>
  <mergeCells count="48">
    <mergeCell ref="D1:E1"/>
    <mergeCell ref="D2:E2"/>
    <mergeCell ref="D3:E3"/>
    <mergeCell ref="A35:C35"/>
    <mergeCell ref="A56:E56"/>
    <mergeCell ref="A7:E7"/>
    <mergeCell ref="A10:E10"/>
    <mergeCell ref="A11:E11"/>
    <mergeCell ref="B42:C42"/>
    <mergeCell ref="B38:C38"/>
    <mergeCell ref="B39:C39"/>
    <mergeCell ref="B41:C41"/>
    <mergeCell ref="B40:C40"/>
    <mergeCell ref="B52:C52"/>
    <mergeCell ref="B19:C19"/>
    <mergeCell ref="B20:C20"/>
    <mergeCell ref="B50:C50"/>
    <mergeCell ref="B51:C51"/>
    <mergeCell ref="A43:D43"/>
    <mergeCell ref="B8:C8"/>
    <mergeCell ref="B9:C9"/>
    <mergeCell ref="B13:C13"/>
    <mergeCell ref="B31:C31"/>
    <mergeCell ref="B27:C27"/>
    <mergeCell ref="B15:C15"/>
    <mergeCell ref="B33:C33"/>
    <mergeCell ref="B26:C26"/>
    <mergeCell ref="B22:C22"/>
    <mergeCell ref="B34:C34"/>
    <mergeCell ref="A46:C46"/>
    <mergeCell ref="A49:C49"/>
    <mergeCell ref="B23:C23"/>
    <mergeCell ref="B36:C36"/>
    <mergeCell ref="B37:C37"/>
    <mergeCell ref="A5:E5"/>
    <mergeCell ref="A6:E6"/>
    <mergeCell ref="B25:C25"/>
    <mergeCell ref="B28:C28"/>
    <mergeCell ref="B32:C32"/>
    <mergeCell ref="B30:C30"/>
    <mergeCell ref="B24:C24"/>
    <mergeCell ref="B17:C17"/>
    <mergeCell ref="B16:C16"/>
    <mergeCell ref="B18:C18"/>
    <mergeCell ref="B14:C14"/>
    <mergeCell ref="B12:C12"/>
    <mergeCell ref="B29:C29"/>
    <mergeCell ref="B21:C21"/>
  </mergeCells>
  <pageMargins left="0.78740157480314965" right="0" top="0" bottom="0" header="0.31496062992125984" footer="0.31496062992125984"/>
  <pageSetup paperSize="9" scale="4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2022-01-05T14:56:18Z</cp:lastPrinted>
  <dcterms:created xsi:type="dcterms:W3CDTF">2020-12-14T14:21:57Z</dcterms:created>
  <dcterms:modified xsi:type="dcterms:W3CDTF">2022-01-26T08:31:36Z</dcterms:modified>
</cp:coreProperties>
</file>