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2\ОЦІНКА ЕФЕКТИВНОСТІ за 2021\02\"/>
    </mc:Choice>
  </mc:AlternateContent>
  <xr:revisionPtr revIDLastSave="0" documentId="13_ncr:1_{71BA309A-0F81-4368-9708-8413CE249027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214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1" l="1"/>
  <c r="I76" i="1" l="1"/>
  <c r="J80" i="1"/>
  <c r="I80" i="1"/>
  <c r="K80" i="1" s="1"/>
  <c r="H80" i="1"/>
  <c r="E80" i="1"/>
  <c r="J79" i="1"/>
  <c r="I79" i="1"/>
  <c r="K79" i="1" s="1"/>
  <c r="H79" i="1"/>
  <c r="E79" i="1"/>
  <c r="J54" i="1"/>
  <c r="I54" i="1"/>
  <c r="K54" i="1" s="1"/>
  <c r="H54" i="1"/>
  <c r="E54" i="1"/>
  <c r="J53" i="1"/>
  <c r="I53" i="1"/>
  <c r="K53" i="1" s="1"/>
  <c r="H53" i="1"/>
  <c r="E53" i="1"/>
  <c r="J50" i="1"/>
  <c r="I50" i="1"/>
  <c r="H50" i="1"/>
  <c r="E50" i="1"/>
  <c r="J51" i="1"/>
  <c r="I51" i="1"/>
  <c r="H51" i="1"/>
  <c r="E51" i="1"/>
  <c r="H19" i="1"/>
  <c r="E19" i="1"/>
  <c r="K51" i="1" l="1"/>
  <c r="K50" i="1"/>
  <c r="F104" i="1"/>
  <c r="F102" i="1"/>
  <c r="F98" i="1"/>
  <c r="F94" i="1"/>
  <c r="F93" i="1"/>
  <c r="F92" i="1"/>
  <c r="I84" i="1"/>
  <c r="H84" i="1"/>
  <c r="E84" i="1"/>
  <c r="B84" i="1"/>
  <c r="I82" i="1"/>
  <c r="H82" i="1"/>
  <c r="E82" i="1"/>
  <c r="B82" i="1"/>
  <c r="I78" i="1"/>
  <c r="H78" i="1"/>
  <c r="E78" i="1"/>
  <c r="B78" i="1"/>
  <c r="H76" i="1"/>
  <c r="E76" i="1"/>
  <c r="B76" i="1"/>
  <c r="C72" i="1"/>
  <c r="E72" i="1" s="1"/>
  <c r="B72" i="1"/>
  <c r="I69" i="1"/>
  <c r="G69" i="1"/>
  <c r="H69" i="1" s="1"/>
  <c r="E69" i="1"/>
  <c r="J60" i="1"/>
  <c r="I60" i="1"/>
  <c r="H60" i="1"/>
  <c r="E60" i="1"/>
  <c r="J57" i="1"/>
  <c r="I57" i="1"/>
  <c r="H57" i="1"/>
  <c r="E57" i="1"/>
  <c r="J48" i="1"/>
  <c r="I48" i="1"/>
  <c r="H48" i="1"/>
  <c r="E48" i="1"/>
  <c r="J45" i="1"/>
  <c r="I45" i="1"/>
  <c r="H45" i="1"/>
  <c r="E45" i="1"/>
  <c r="E33" i="1"/>
  <c r="E32" i="1"/>
  <c r="E31" i="1"/>
  <c r="E30" i="1"/>
  <c r="I19" i="1"/>
  <c r="K19" i="1" s="1"/>
  <c r="I16" i="1"/>
  <c r="K16" i="1" s="1"/>
  <c r="H16" i="1"/>
  <c r="E16" i="1"/>
  <c r="K76" i="1" l="1"/>
  <c r="K82" i="1"/>
  <c r="K84" i="1"/>
  <c r="I72" i="1"/>
  <c r="K57" i="1"/>
  <c r="K60" i="1"/>
  <c r="K45" i="1"/>
  <c r="E28" i="1"/>
  <c r="K48" i="1"/>
  <c r="K78" i="1"/>
  <c r="K69" i="1"/>
  <c r="H72" i="1"/>
  <c r="K72" i="1" s="1"/>
</calcChain>
</file>

<file path=xl/sharedStrings.xml><?xml version="1.0" encoding="utf-8"?>
<sst xmlns="http://schemas.openxmlformats.org/spreadsheetml/2006/main" count="233" uniqueCount="151">
  <si>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</si>
  <si>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</si>
  <si>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</si>
  <si>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</si>
  <si>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</si>
  <si>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</si>
  <si>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</si>
  <si>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</si>
  <si>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</si>
  <si>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</si>
  <si>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</si>
  <si>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.0212142</t>
  </si>
  <si>
    <t>.0763</t>
  </si>
  <si>
    <t>Програми і централізовані заходи боротьби з туберкульозом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</si>
  <si>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</si>
  <si>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</si>
  <si>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</si>
  <si>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</si>
  <si>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</si>
  <si>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 тис. грн)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</si>
  <si>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</si>
  <si>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</si>
  <si>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</si>
  <si>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</si>
  <si>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</si>
  <si>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</si>
  <si>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</si>
  <si>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</si>
  <si>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</si>
  <si>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</si>
  <si>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</si>
  <si>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</si>
  <si>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</si>
  <si>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</si>
  <si>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</si>
  <si>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</si>
  <si>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</si>
  <si>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</si>
  <si>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</si>
  <si>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</si>
  <si>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rPr>
        <sz val="11"/>
        <rFont val="Times New Roman"/>
        <family val="1"/>
        <charset val="204"/>
      </rPr>
      <t>1</t>
    </r>
  </si>
  <si>
    <t>Видатки (надані кредити)</t>
  </si>
  <si>
    <r>
      <rPr>
        <sz val="12"/>
        <rFont val="Times New Roman"/>
        <family val="1"/>
        <charset val="204"/>
      </rPr>
      <t>В т.ч.</t>
    </r>
  </si>
  <si>
    <t>5.2 «Виконання бюджетної програми за джерелами надходжень спеціального фонду»                     (грн.)</t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</si>
  <si>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</si>
  <si>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</si>
  <si>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t>План з урахуванням змін</t>
  </si>
  <si>
    <t>Виконано</t>
  </si>
  <si>
    <t>Відхилення</t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</si>
  <si>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</si>
  <si>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</si>
  <si>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</si>
  <si>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</si>
  <si>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</si>
  <si>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</si>
  <si>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</si>
  <si>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</si>
  <si>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</si>
  <si>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</si>
  <si>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</si>
  <si>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</si>
  <si>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</si>
  <si>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</si>
  <si>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</si>
  <si>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</si>
  <si>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</si>
  <si>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</si>
  <si>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</si>
  <si>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</si>
  <si>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</si>
  <si>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</si>
  <si>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t>5.3. «Виконання результативних показників бюджетної програми за напрямками використання бюджетних коштів»     (грн.)</t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</si>
  <si>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</si>
  <si>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</si>
  <si>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</si>
  <si>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</si>
  <si>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</si>
  <si>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</si>
  <si>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</si>
  <si>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t>видатки на придбання туберкуліну для проведення туберкуліноліагностики серед дитячого та підліткового населення</t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</si>
  <si>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</si>
  <si>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</si>
  <si>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</si>
  <si>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</si>
  <si>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Рівень забезпеченості туберкуліном для проведення туберкулінодіагностики в розрахунку на 1 дитину (підлітка)</t>
  </si>
  <si>
    <t>якості</t>
  </si>
  <si>
    <t>темпи зростання обсягу видатків на придбання туберкуліну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</si>
  <si>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</si>
  <si>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Фактичні результативні показники повністю відповідають напрямкам використання коштів по програмі.</t>
  </si>
  <si>
    <t>Напрям використання бюджетних коштів</t>
  </si>
  <si>
    <t>Аналіз бюджетної програми показав, що кошти  використані за призначенням.</t>
  </si>
  <si>
    <t xml:space="preserve">5.4 « Виконання показників бюджетної програми порівняно із показниками попереднього року»:     </t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</si>
  <si>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</si>
  <si>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</si>
  <si>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t>Відхилення виконання    (у відсотках)</t>
  </si>
  <si>
    <r>
      <rPr>
        <sz val="11"/>
        <rFont val="Times New Roman"/>
        <family val="1"/>
        <charset val="204"/>
      </rPr>
      <t>Видатки (надані кредити)</t>
    </r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</si>
  <si>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</si>
  <si>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</si>
  <si>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</si>
  <si>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5.5 «Виконання інвестиційних (проектів) програм»:  (тис.грн.)</t>
  </si>
  <si>
    <r>
      <rPr>
        <sz val="11"/>
        <rFont val="Times New Roman"/>
        <family val="1"/>
        <charset val="204"/>
      </rPr>
      <t>Код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</si>
  <si>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</si>
  <si>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</si>
  <si>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</si>
  <si>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</si>
  <si>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</si>
  <si>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</si>
  <si>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</si>
  <si>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</si>
  <si>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</si>
  <si>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</si>
  <si>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</si>
  <si>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</si>
  <si>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</si>
  <si>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</si>
  <si>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</si>
  <si>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</si>
  <si>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t xml:space="preserve">Пояснення щодо причин відхилення фактичних надходжень від планового показника - </t>
  </si>
  <si>
    <r>
      <rPr>
        <sz val="11"/>
        <rFont val="Times New Roman"/>
        <family val="1"/>
        <charset val="204"/>
      </rPr>
      <t>Видатки бюджету розвитку всього:</t>
    </r>
  </si>
  <si>
    <t xml:space="preserve">Пояснення щодо причин відхилення касовихвидатків від планового показника </t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</si>
  <si>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</si>
  <si>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</si>
  <si>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</si>
  <si>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</si>
  <si>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t>Напрям спрямування коштів (об’єкт)1</t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</si>
  <si>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</si>
  <si>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</si>
  <si>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б.Узагальнений висновок щодо: </t>
  </si>
  <si>
    <t>Головний бухгалтер виконавчого комітету Ніжинської  міської ради</t>
  </si>
  <si>
    <t>Наталія ЄФІМЕНКО</t>
  </si>
  <si>
    <t>Оцінка ефективності бюджетної програми за 2021 рік</t>
  </si>
  <si>
    <t>Придбання туберкуліну (в комплекті з шприцами та голками) для проведення туберкулінодіагностики дитячого населення  чоловічої та жіночої статі (хлопчиків та дівчаток)</t>
  </si>
  <si>
    <t>кількість дитячого та підліткового населення жіночої статі (дівчаток), що потребують проведення заходів з туберкулінодіагностики</t>
  </si>
  <si>
    <t>кількість дитячого та підліткового населення , що потребують проведення заходів з туберкулінодіагностики, в т.ч.:</t>
  </si>
  <si>
    <t>кількість дитячого та підліткового населення чоловічої статі (хлопчиків) , що потребують проведення заходів з туберкулінодіагностики</t>
  </si>
  <si>
    <t>Кошти використані  на придбання туберкуліну (в комплекті з шприцами та голками) для проведення туберкулінодіагностики дитячого населення чоловічої та жіночої статі</t>
  </si>
  <si>
    <t xml:space="preserve"> Збільшення чисельность групи ризику дітей, які підлягають проведенню проб "Манту" та збільшенням ціни туберкуліну</t>
  </si>
  <si>
    <t>Зростання  видатків  обумовлено  потребою   у проведенні обстеження дитячого населення з груп ризику для  соєчасного  виявлення хворих</t>
  </si>
  <si>
    <t>Забезпечення туберкуліном для проведення туберкулінодіагнорстики дитячого населення (хлопчиків та дівчаток)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</si>
  <si>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раціональне використання бюджетних коштів, за результатами проведених процедур закупівлі (залишок бюджетих асигнувань на кінець звітного періоду)</t>
    </r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</si>
  <si>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збільшення чисельності групи ризику дітей, які підлягають проведенню проб "Манту"</t>
    </r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</si>
  <si>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збільшення чисельності групи ризику дітей жіночої статі, які підлягають проведенню проб "Манту"</t>
    </r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</si>
  <si>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збільшення чисельності групи ризику дітей чоловічої статі, які підлягають проведенню проб "Манту"</t>
    </r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</si>
  <si>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раціональне використаня бюджетних коштів, за результатами проведених процедур закупівлі (залишок бюджетих асигнувань на кінець звітного періоду) та збільшенням чисельності групи ризику дітей, які підлягають проведенню проб "Манту"</t>
    </r>
  </si>
  <si>
    <r>
      <t>Пояснення щодо збільшення (зменшення) обсягів проведених видатків (наданих кредитів) порівняно із аналогічними показниками попереднього року: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Зростання  видатків  обумовлено  потребою   у проведенні обстеження дитячого населення з груп ризику для  соєчасного  виявлення хворих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</si>
  <si>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</si>
  <si>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  кредиторська  та дебіторська  заборгованість відсутня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</si>
  <si>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спрямована  на  проведення моніторингу захворювання  на туберкульоз серед дитячого та підліткового населення чоловічої і жіночої статі (хлопчиків і дівчаток)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</si>
  <si>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Проведено обстеження 2107 дітей, в т.ч. 1090 жіночої статі, 1017 чоловічої статі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</si>
  <si>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 Забезпечено епідемічне благополуччя.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</si>
  <si>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Має довгостроковий термін дії.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</si>
</sst>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_-* #,##0.00\ _₽_-;\-* #,##0.00\ _₽_-;_-* &quot;-&quot;??\ _₽_-;_-@_-"/>
    <numFmt numFmtId="166" formatCode="_-* #,##0.000\ _₽_-;\-* #,##0.000\ _₽_-;_-* &quot;-&quot;??\ _₽_-;_-@_-"/>
    <numFmt numFmtId="167" formatCode="0.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77">
    <xf numFmtId="0" fontId="0" fillId="0" borderId="0" xfId="0"/>
    <xf numFmtId="0" fontId="6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165" fontId="9" fillId="0" borderId="1" xfId="2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5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horizontal="left" vertical="center" wrapText="1"/>
    </xf>
    <xf numFmtId="0" fontId="10" fillId="0" borderId="0" xfId="1" applyFont="1" applyFill="1" applyAlignment="1">
      <alignment horizontal="left" vertical="center" wrapText="1"/>
    </xf>
    <xf numFmtId="0" fontId="11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1" fillId="0" borderId="0" xfId="1" applyFont="1"/>
    <xf numFmtId="0" fontId="8" fillId="0" borderId="0" xfId="1" applyFont="1" applyAlignment="1">
      <alignment horizontal="center" vertical="center" wrapText="1"/>
    </xf>
    <xf numFmtId="0" fontId="15" fillId="0" borderId="0" xfId="1" quotePrefix="1" applyFont="1" applyAlignment="1">
      <alignment horizontal="left" vertical="center" wrapText="1"/>
    </xf>
    <xf numFmtId="0" fontId="15" fillId="0" borderId="0" xfId="1" applyFont="1" applyAlignment="1">
      <alignment horizontal="left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left" vertical="center" wrapText="1"/>
    </xf>
    <xf numFmtId="0" fontId="13" fillId="0" borderId="3" xfId="1" applyFont="1" applyFill="1" applyBorder="1" applyAlignment="1">
      <alignment horizontal="left" vertical="center" wrapText="1"/>
    </xf>
    <xf numFmtId="167" fontId="2" fillId="0" borderId="1" xfId="1" applyNumberFormat="1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4" fillId="0" borderId="8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11" xfId="1" xr:uid="{00000000-0005-0000-0000-000001000000}"/>
    <cellStyle name="Финансовый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5"/>
  <sheetViews>
    <sheetView tabSelected="1" view="pageBreakPreview" topLeftCell="A97" zoomScale="90" zoomScaleNormal="100" zoomScaleSheetLayoutView="90" workbookViewId="0">
      <selection activeCell="A97" sqref="A1:XFD1048576"/>
    </sheetView>
  </sheetViews>
  <sheetFormatPr defaultRowHeight="12.75" x14ac:dyDescent="0.2"/>
  <cols>
    <col min="1" max="1" width="9.28515625" style="67" bestFit="1" customWidth="1"/>
    <col min="2" max="2" width="22.85546875" style="67" customWidth="1"/>
    <col min="3" max="3" width="12.5703125" style="67" bestFit="1" customWidth="1"/>
    <col min="4" max="4" width="9.140625" style="67"/>
    <col min="5" max="6" width="12.5703125" style="67" bestFit="1" customWidth="1"/>
    <col min="7" max="7" width="9.140625" style="67"/>
    <col min="8" max="8" width="12.5703125" style="67" bestFit="1" customWidth="1"/>
    <col min="9" max="9" width="11.5703125" style="67" bestFit="1" customWidth="1"/>
    <col min="10" max="10" width="9.28515625" style="67" bestFit="1" customWidth="1"/>
    <col min="11" max="11" width="11.5703125" style="67" bestFit="1" customWidth="1"/>
    <col min="12" max="16384" width="9.140625" style="67"/>
  </cols>
  <sheetData>
    <row r="1" spans="1:11" x14ac:dyDescent="0.2">
      <c r="A1" s="19"/>
      <c r="B1" s="19"/>
      <c r="C1" s="19"/>
      <c r="D1" s="19"/>
      <c r="E1" s="19"/>
      <c r="F1" s="19"/>
      <c r="G1" s="19"/>
      <c r="H1" s="32" t="s">
        <v>0</v>
      </c>
      <c r="I1" s="32"/>
      <c r="J1" s="32"/>
      <c r="K1" s="32"/>
    </row>
    <row r="2" spans="1:11" x14ac:dyDescent="0.2">
      <c r="A2" s="19"/>
      <c r="B2" s="19"/>
      <c r="C2" s="19"/>
      <c r="D2" s="19"/>
      <c r="E2" s="19"/>
      <c r="F2" s="19"/>
      <c r="G2" s="19"/>
      <c r="H2" s="32" t="s">
        <v>1</v>
      </c>
      <c r="I2" s="32"/>
      <c r="J2" s="32"/>
      <c r="K2" s="32"/>
    </row>
    <row r="3" spans="1:11" ht="18.75" x14ac:dyDescent="0.2">
      <c r="A3" s="31" t="s">
        <v>130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18.75" x14ac:dyDescent="0.2">
      <c r="A4" s="29" t="s">
        <v>2</v>
      </c>
      <c r="B4" s="29" t="s">
        <v>3</v>
      </c>
      <c r="C4" s="29"/>
      <c r="D4" s="31" t="s">
        <v>4</v>
      </c>
      <c r="E4" s="31"/>
      <c r="F4" s="31"/>
      <c r="G4" s="31"/>
      <c r="H4" s="31"/>
      <c r="I4" s="31"/>
      <c r="J4" s="31"/>
      <c r="K4" s="31"/>
    </row>
    <row r="5" spans="1:11" ht="18.75" x14ac:dyDescent="0.2">
      <c r="A5" s="28"/>
      <c r="B5" s="28" t="s">
        <v>5</v>
      </c>
      <c r="C5" s="28"/>
      <c r="D5" s="33" t="s">
        <v>6</v>
      </c>
      <c r="E5" s="33"/>
      <c r="F5" s="33"/>
      <c r="G5" s="33"/>
      <c r="H5" s="33"/>
      <c r="I5" s="33"/>
      <c r="J5" s="33"/>
      <c r="K5" s="33"/>
    </row>
    <row r="6" spans="1:11" ht="18.75" x14ac:dyDescent="0.2">
      <c r="A6" s="29" t="s">
        <v>7</v>
      </c>
      <c r="B6" s="29" t="s">
        <v>8</v>
      </c>
      <c r="C6" s="29"/>
      <c r="D6" s="31" t="s">
        <v>4</v>
      </c>
      <c r="E6" s="31"/>
      <c r="F6" s="31"/>
      <c r="G6" s="31"/>
      <c r="H6" s="31"/>
      <c r="I6" s="31"/>
      <c r="J6" s="31"/>
      <c r="K6" s="31"/>
    </row>
    <row r="7" spans="1:11" ht="18.75" x14ac:dyDescent="0.2">
      <c r="A7" s="19"/>
      <c r="B7" s="28" t="s">
        <v>5</v>
      </c>
      <c r="C7" s="19"/>
      <c r="D7" s="33" t="s">
        <v>9</v>
      </c>
      <c r="E7" s="33"/>
      <c r="F7" s="33"/>
      <c r="G7" s="33"/>
      <c r="H7" s="33"/>
      <c r="I7" s="33"/>
      <c r="J7" s="33"/>
      <c r="K7" s="33"/>
    </row>
    <row r="8" spans="1:11" ht="18.75" x14ac:dyDescent="0.2">
      <c r="A8" s="29" t="s">
        <v>10</v>
      </c>
      <c r="B8" s="29" t="s">
        <v>11</v>
      </c>
      <c r="C8" s="29" t="s">
        <v>12</v>
      </c>
      <c r="D8" s="68" t="s">
        <v>13</v>
      </c>
      <c r="E8" s="68"/>
      <c r="F8" s="68"/>
      <c r="G8" s="68"/>
      <c r="H8" s="68"/>
      <c r="I8" s="68"/>
      <c r="J8" s="68"/>
      <c r="K8" s="68"/>
    </row>
    <row r="9" spans="1:11" ht="18.75" x14ac:dyDescent="0.2">
      <c r="A9" s="29"/>
      <c r="B9" s="28" t="s">
        <v>5</v>
      </c>
      <c r="C9" s="30" t="s">
        <v>14</v>
      </c>
      <c r="D9" s="28"/>
      <c r="E9" s="28"/>
      <c r="F9" s="28"/>
      <c r="G9" s="28"/>
      <c r="H9" s="28"/>
      <c r="I9" s="28"/>
      <c r="J9" s="28"/>
      <c r="K9" s="28"/>
    </row>
    <row r="10" spans="1:11" ht="37.5" x14ac:dyDescent="0.2">
      <c r="A10" s="29" t="s">
        <v>15</v>
      </c>
      <c r="B10" s="29" t="s">
        <v>16</v>
      </c>
      <c r="C10" s="69" t="s">
        <v>138</v>
      </c>
      <c r="D10" s="70"/>
      <c r="E10" s="70"/>
      <c r="F10" s="70"/>
      <c r="G10" s="70"/>
      <c r="H10" s="70"/>
      <c r="I10" s="70"/>
      <c r="J10" s="70"/>
      <c r="K10" s="70"/>
    </row>
    <row r="11" spans="1:11" ht="18.75" x14ac:dyDescent="0.2">
      <c r="A11" s="29" t="s">
        <v>17</v>
      </c>
      <c r="B11" s="36" t="s">
        <v>18</v>
      </c>
      <c r="C11" s="36"/>
      <c r="D11" s="36"/>
      <c r="E11" s="36"/>
      <c r="F11" s="36"/>
      <c r="G11" s="36"/>
      <c r="H11" s="36"/>
      <c r="I11" s="36"/>
      <c r="J11" s="36"/>
      <c r="K11" s="36"/>
    </row>
    <row r="12" spans="1:11" ht="18.75" customHeight="1" x14ac:dyDescent="0.2">
      <c r="A12" s="37" t="s">
        <v>19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</row>
    <row r="13" spans="1:11" x14ac:dyDescent="0.2">
      <c r="A13" s="34" t="s">
        <v>20</v>
      </c>
      <c r="B13" s="34" t="s">
        <v>21</v>
      </c>
      <c r="C13" s="35" t="s">
        <v>22</v>
      </c>
      <c r="D13" s="35"/>
      <c r="E13" s="35"/>
      <c r="F13" s="35" t="s">
        <v>23</v>
      </c>
      <c r="G13" s="35"/>
      <c r="H13" s="35"/>
      <c r="I13" s="35" t="s">
        <v>24</v>
      </c>
      <c r="J13" s="35"/>
      <c r="K13" s="35"/>
    </row>
    <row r="14" spans="1:11" ht="22.5" x14ac:dyDescent="0.2">
      <c r="A14" s="34"/>
      <c r="B14" s="34"/>
      <c r="C14" s="1" t="s">
        <v>25</v>
      </c>
      <c r="D14" s="1" t="s">
        <v>26</v>
      </c>
      <c r="E14" s="1" t="s">
        <v>27</v>
      </c>
      <c r="F14" s="1" t="s">
        <v>25</v>
      </c>
      <c r="G14" s="1" t="s">
        <v>28</v>
      </c>
      <c r="H14" s="1" t="s">
        <v>27</v>
      </c>
      <c r="I14" s="1" t="s">
        <v>29</v>
      </c>
      <c r="J14" s="1" t="s">
        <v>30</v>
      </c>
      <c r="K14" s="1" t="s">
        <v>27</v>
      </c>
    </row>
    <row r="15" spans="1:11" x14ac:dyDescent="0.2">
      <c r="A15" s="1"/>
      <c r="B15" s="1"/>
      <c r="C15" s="1" t="s">
        <v>31</v>
      </c>
      <c r="D15" s="1" t="s">
        <v>32</v>
      </c>
      <c r="E15" s="1" t="s">
        <v>33</v>
      </c>
      <c r="F15" s="1" t="s">
        <v>34</v>
      </c>
      <c r="G15" s="1" t="s">
        <v>35</v>
      </c>
      <c r="H15" s="1" t="s">
        <v>36</v>
      </c>
      <c r="I15" s="1" t="s">
        <v>37</v>
      </c>
      <c r="J15" s="1" t="s">
        <v>38</v>
      </c>
      <c r="K15" s="1" t="s">
        <v>39</v>
      </c>
    </row>
    <row r="16" spans="1:11" ht="30" x14ac:dyDescent="0.2">
      <c r="A16" s="24" t="s">
        <v>40</v>
      </c>
      <c r="B16" s="25" t="s">
        <v>41</v>
      </c>
      <c r="C16" s="71">
        <v>200</v>
      </c>
      <c r="D16" s="71"/>
      <c r="E16" s="71">
        <f>C16+D16</f>
        <v>200</v>
      </c>
      <c r="F16" s="71">
        <v>198.297</v>
      </c>
      <c r="G16" s="71"/>
      <c r="H16" s="71">
        <f>F16+G16</f>
        <v>198.297</v>
      </c>
      <c r="I16" s="71">
        <f>F16-C16</f>
        <v>-1.703000000000003</v>
      </c>
      <c r="J16" s="71"/>
      <c r="K16" s="71">
        <f>I16+J16</f>
        <v>-1.703000000000003</v>
      </c>
    </row>
    <row r="17" spans="1:11" ht="37.5" customHeight="1" x14ac:dyDescent="0.2">
      <c r="A17" s="39" t="s">
        <v>139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ht="15.75" x14ac:dyDescent="0.2">
      <c r="A18" s="18"/>
      <c r="B18" s="18" t="s">
        <v>42</v>
      </c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141.75" customHeight="1" x14ac:dyDescent="0.2">
      <c r="A19" s="24">
        <v>1</v>
      </c>
      <c r="B19" s="8" t="s">
        <v>131</v>
      </c>
      <c r="C19" s="71">
        <v>200</v>
      </c>
      <c r="D19" s="71"/>
      <c r="E19" s="71">
        <f>C19+D19</f>
        <v>200</v>
      </c>
      <c r="F19" s="71">
        <v>198.297</v>
      </c>
      <c r="G19" s="71"/>
      <c r="H19" s="71">
        <f>F19+G19</f>
        <v>198.297</v>
      </c>
      <c r="I19" s="71">
        <f>F19-C19</f>
        <v>-1.703000000000003</v>
      </c>
      <c r="J19" s="13"/>
      <c r="K19" s="13">
        <f t="shared" ref="K19" si="0">I19+J19</f>
        <v>-1.703000000000003</v>
      </c>
    </row>
    <row r="20" spans="1:11" ht="37.5" customHeight="1" x14ac:dyDescent="0.2">
      <c r="A20" s="39" t="s">
        <v>139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</row>
    <row r="21" spans="1:11" ht="24" customHeight="1" x14ac:dyDescent="0.2">
      <c r="A21" s="37" t="s">
        <v>43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1" ht="36" x14ac:dyDescent="0.2">
      <c r="A22" s="22" t="s">
        <v>44</v>
      </c>
      <c r="B22" s="22" t="s">
        <v>45</v>
      </c>
      <c r="C22" s="2" t="s">
        <v>46</v>
      </c>
      <c r="D22" s="2" t="s">
        <v>47</v>
      </c>
      <c r="E22" s="2" t="s">
        <v>48</v>
      </c>
      <c r="F22" s="19"/>
      <c r="G22" s="19"/>
      <c r="H22" s="19"/>
      <c r="I22" s="19"/>
      <c r="J22" s="19"/>
      <c r="K22" s="19"/>
    </row>
    <row r="23" spans="1:11" ht="30" x14ac:dyDescent="0.2">
      <c r="A23" s="22" t="s">
        <v>40</v>
      </c>
      <c r="B23" s="22" t="s">
        <v>49</v>
      </c>
      <c r="C23" s="22" t="s">
        <v>50</v>
      </c>
      <c r="D23" s="22"/>
      <c r="E23" s="22" t="s">
        <v>50</v>
      </c>
      <c r="F23" s="19"/>
      <c r="G23" s="19"/>
      <c r="H23" s="19"/>
      <c r="I23" s="19"/>
      <c r="J23" s="19"/>
      <c r="K23" s="19"/>
    </row>
    <row r="24" spans="1:11" ht="15" x14ac:dyDescent="0.2">
      <c r="A24" s="22"/>
      <c r="B24" s="22" t="s">
        <v>51</v>
      </c>
      <c r="C24" s="22"/>
      <c r="D24" s="22"/>
      <c r="E24" s="22"/>
      <c r="F24" s="19"/>
      <c r="G24" s="19"/>
      <c r="H24" s="19"/>
      <c r="I24" s="19"/>
      <c r="J24" s="19"/>
      <c r="K24" s="19"/>
    </row>
    <row r="25" spans="1:11" ht="15" x14ac:dyDescent="0.2">
      <c r="A25" s="22" t="s">
        <v>52</v>
      </c>
      <c r="B25" s="22" t="s">
        <v>53</v>
      </c>
      <c r="C25" s="22" t="s">
        <v>50</v>
      </c>
      <c r="D25" s="22"/>
      <c r="E25" s="22" t="s">
        <v>50</v>
      </c>
      <c r="F25" s="19"/>
      <c r="G25" s="19"/>
      <c r="H25" s="19"/>
      <c r="I25" s="19"/>
      <c r="J25" s="19"/>
      <c r="K25" s="19"/>
    </row>
    <row r="26" spans="1:11" ht="15" x14ac:dyDescent="0.2">
      <c r="A26" s="22" t="s">
        <v>54</v>
      </c>
      <c r="B26" s="22" t="s">
        <v>55</v>
      </c>
      <c r="C26" s="22" t="s">
        <v>50</v>
      </c>
      <c r="D26" s="22"/>
      <c r="E26" s="22" t="s">
        <v>50</v>
      </c>
      <c r="F26" s="19"/>
      <c r="G26" s="19"/>
      <c r="H26" s="19"/>
      <c r="I26" s="19"/>
      <c r="J26" s="19"/>
      <c r="K26" s="19"/>
    </row>
    <row r="27" spans="1:11" x14ac:dyDescent="0.2">
      <c r="A27" s="34" t="s">
        <v>56</v>
      </c>
      <c r="B27" s="34"/>
      <c r="C27" s="34"/>
      <c r="D27" s="34"/>
      <c r="E27" s="34"/>
      <c r="F27" s="19"/>
      <c r="G27" s="19"/>
      <c r="H27" s="19"/>
      <c r="I27" s="19"/>
      <c r="J27" s="19"/>
      <c r="K27" s="19"/>
    </row>
    <row r="28" spans="1:11" ht="15" x14ac:dyDescent="0.2">
      <c r="A28" s="22" t="s">
        <v>57</v>
      </c>
      <c r="B28" s="22" t="s">
        <v>58</v>
      </c>
      <c r="C28" s="23"/>
      <c r="D28" s="23"/>
      <c r="E28" s="23">
        <f t="shared" ref="E28" si="1">SUM(E30:E33)</f>
        <v>0</v>
      </c>
      <c r="F28" s="19"/>
      <c r="G28" s="19"/>
      <c r="H28" s="19"/>
      <c r="I28" s="19"/>
      <c r="J28" s="19"/>
      <c r="K28" s="19"/>
    </row>
    <row r="29" spans="1:11" ht="15" x14ac:dyDescent="0.2">
      <c r="A29" s="22"/>
      <c r="B29" s="22" t="s">
        <v>51</v>
      </c>
      <c r="C29" s="23"/>
      <c r="D29" s="23"/>
      <c r="E29" s="23"/>
      <c r="F29" s="19"/>
      <c r="G29" s="19"/>
      <c r="H29" s="19"/>
      <c r="I29" s="19"/>
      <c r="J29" s="19"/>
      <c r="K29" s="19"/>
    </row>
    <row r="30" spans="1:11" ht="15" x14ac:dyDescent="0.2">
      <c r="A30" s="22" t="s">
        <v>59</v>
      </c>
      <c r="B30" s="22" t="s">
        <v>53</v>
      </c>
      <c r="C30" s="23"/>
      <c r="D30" s="23"/>
      <c r="E30" s="23">
        <f>C30-D30</f>
        <v>0</v>
      </c>
      <c r="F30" s="19"/>
      <c r="G30" s="19"/>
      <c r="H30" s="19"/>
      <c r="I30" s="19"/>
      <c r="J30" s="19"/>
      <c r="K30" s="19"/>
    </row>
    <row r="31" spans="1:11" ht="15" x14ac:dyDescent="0.2">
      <c r="A31" s="22" t="s">
        <v>60</v>
      </c>
      <c r="B31" s="22" t="s">
        <v>61</v>
      </c>
      <c r="C31" s="23"/>
      <c r="D31" s="23"/>
      <c r="E31" s="23">
        <f t="shared" ref="E31:E33" si="2">C31-D31</f>
        <v>0</v>
      </c>
      <c r="F31" s="19"/>
      <c r="G31" s="19"/>
      <c r="H31" s="19"/>
      <c r="I31" s="19"/>
      <c r="J31" s="19"/>
      <c r="K31" s="19"/>
    </row>
    <row r="32" spans="1:11" ht="15" x14ac:dyDescent="0.2">
      <c r="A32" s="22" t="s">
        <v>62</v>
      </c>
      <c r="B32" s="22" t="s">
        <v>63</v>
      </c>
      <c r="C32" s="23"/>
      <c r="D32" s="23"/>
      <c r="E32" s="23">
        <f t="shared" si="2"/>
        <v>0</v>
      </c>
      <c r="F32" s="19"/>
      <c r="G32" s="19"/>
      <c r="H32" s="19"/>
      <c r="I32" s="19"/>
      <c r="J32" s="19"/>
      <c r="K32" s="19"/>
    </row>
    <row r="33" spans="1:11" ht="15" x14ac:dyDescent="0.2">
      <c r="A33" s="22" t="s">
        <v>64</v>
      </c>
      <c r="B33" s="22" t="s">
        <v>65</v>
      </c>
      <c r="C33" s="23"/>
      <c r="D33" s="23"/>
      <c r="E33" s="23">
        <f t="shared" si="2"/>
        <v>0</v>
      </c>
      <c r="F33" s="19"/>
      <c r="G33" s="19"/>
      <c r="H33" s="19"/>
      <c r="I33" s="19"/>
      <c r="J33" s="19"/>
      <c r="K33" s="19"/>
    </row>
    <row r="34" spans="1:11" x14ac:dyDescent="0.2">
      <c r="A34" s="34" t="s">
        <v>66</v>
      </c>
      <c r="B34" s="34"/>
      <c r="C34" s="34"/>
      <c r="D34" s="34"/>
      <c r="E34" s="34"/>
      <c r="F34" s="19"/>
      <c r="G34" s="19"/>
      <c r="H34" s="19"/>
      <c r="I34" s="19"/>
      <c r="J34" s="19"/>
      <c r="K34" s="19"/>
    </row>
    <row r="35" spans="1:11" ht="15" x14ac:dyDescent="0.2">
      <c r="A35" s="22" t="s">
        <v>67</v>
      </c>
      <c r="B35" s="22" t="s">
        <v>68</v>
      </c>
      <c r="C35" s="22" t="s">
        <v>50</v>
      </c>
      <c r="D35" s="22"/>
      <c r="E35" s="22"/>
      <c r="F35" s="19"/>
      <c r="G35" s="19"/>
      <c r="H35" s="19"/>
      <c r="I35" s="19"/>
      <c r="J35" s="19"/>
      <c r="K35" s="19"/>
    </row>
    <row r="36" spans="1:11" ht="15" x14ac:dyDescent="0.2">
      <c r="A36" s="22"/>
      <c r="B36" s="22" t="s">
        <v>51</v>
      </c>
      <c r="C36" s="22"/>
      <c r="D36" s="22"/>
      <c r="E36" s="22"/>
      <c r="F36" s="19"/>
      <c r="G36" s="19"/>
      <c r="H36" s="19"/>
      <c r="I36" s="19"/>
      <c r="J36" s="19"/>
      <c r="K36" s="19"/>
    </row>
    <row r="37" spans="1:11" ht="15" x14ac:dyDescent="0.2">
      <c r="A37" s="22" t="s">
        <v>69</v>
      </c>
      <c r="B37" s="22" t="s">
        <v>53</v>
      </c>
      <c r="C37" s="22" t="s">
        <v>50</v>
      </c>
      <c r="D37" s="22"/>
      <c r="E37" s="22"/>
      <c r="F37" s="19"/>
      <c r="G37" s="19"/>
      <c r="H37" s="19"/>
      <c r="I37" s="19"/>
      <c r="J37" s="19"/>
      <c r="K37" s="19"/>
    </row>
    <row r="38" spans="1:11" ht="15" x14ac:dyDescent="0.2">
      <c r="A38" s="22" t="s">
        <v>70</v>
      </c>
      <c r="B38" s="22" t="s">
        <v>65</v>
      </c>
      <c r="C38" s="22" t="s">
        <v>50</v>
      </c>
      <c r="D38" s="22"/>
      <c r="E38" s="22"/>
      <c r="F38" s="19"/>
      <c r="G38" s="19"/>
      <c r="H38" s="19"/>
      <c r="I38" s="19"/>
      <c r="J38" s="19"/>
      <c r="K38" s="19"/>
    </row>
    <row r="39" spans="1:1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</row>
    <row r="40" spans="1:11" ht="18" customHeight="1" x14ac:dyDescent="0.2">
      <c r="A40" s="37" t="s">
        <v>71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</row>
    <row r="41" spans="1:1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</row>
    <row r="42" spans="1:11" x14ac:dyDescent="0.2">
      <c r="A42" s="34" t="s">
        <v>44</v>
      </c>
      <c r="B42" s="34" t="s">
        <v>45</v>
      </c>
      <c r="C42" s="34" t="s">
        <v>72</v>
      </c>
      <c r="D42" s="34"/>
      <c r="E42" s="34"/>
      <c r="F42" s="34" t="s">
        <v>73</v>
      </c>
      <c r="G42" s="34"/>
      <c r="H42" s="34"/>
      <c r="I42" s="34" t="s">
        <v>74</v>
      </c>
      <c r="J42" s="34"/>
      <c r="K42" s="34"/>
    </row>
    <row r="43" spans="1:11" ht="22.5" x14ac:dyDescent="0.2">
      <c r="A43" s="34"/>
      <c r="B43" s="34"/>
      <c r="C43" s="1" t="s">
        <v>75</v>
      </c>
      <c r="D43" s="1" t="s">
        <v>76</v>
      </c>
      <c r="E43" s="1" t="s">
        <v>27</v>
      </c>
      <c r="F43" s="1" t="s">
        <v>75</v>
      </c>
      <c r="G43" s="1" t="s">
        <v>76</v>
      </c>
      <c r="H43" s="1" t="s">
        <v>27</v>
      </c>
      <c r="I43" s="1" t="s">
        <v>75</v>
      </c>
      <c r="J43" s="1" t="s">
        <v>76</v>
      </c>
      <c r="K43" s="1" t="s">
        <v>27</v>
      </c>
    </row>
    <row r="44" spans="1:11" ht="14.25" x14ac:dyDescent="0.2">
      <c r="A44" s="27" t="s">
        <v>77</v>
      </c>
      <c r="B44" s="27" t="s">
        <v>78</v>
      </c>
      <c r="C44" s="42"/>
      <c r="D44" s="42"/>
      <c r="E44" s="42"/>
      <c r="F44" s="42"/>
      <c r="G44" s="42"/>
      <c r="H44" s="42"/>
      <c r="I44" s="42"/>
      <c r="J44" s="42"/>
      <c r="K44" s="42"/>
    </row>
    <row r="45" spans="1:11" ht="72.75" customHeight="1" x14ac:dyDescent="0.2">
      <c r="A45" s="18">
        <v>1</v>
      </c>
      <c r="B45" s="9" t="s">
        <v>79</v>
      </c>
      <c r="C45" s="24">
        <v>200000</v>
      </c>
      <c r="D45" s="24"/>
      <c r="E45" s="24">
        <f t="shared" ref="E45" si="3">C45+D45</f>
        <v>200000</v>
      </c>
      <c r="F45" s="24">
        <v>198297</v>
      </c>
      <c r="G45" s="24"/>
      <c r="H45" s="24">
        <f>F45+G45</f>
        <v>198297</v>
      </c>
      <c r="I45" s="24">
        <f t="shared" ref="I45:J45" si="4">F45-C45</f>
        <v>-1703</v>
      </c>
      <c r="J45" s="24">
        <f t="shared" si="4"/>
        <v>0</v>
      </c>
      <c r="K45" s="24">
        <f t="shared" ref="K45" si="5">I45+J45</f>
        <v>-1703</v>
      </c>
    </row>
    <row r="46" spans="1:11" ht="37.5" customHeight="1" x14ac:dyDescent="0.2">
      <c r="A46" s="39" t="s">
        <v>139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1" ht="14.25" x14ac:dyDescent="0.2">
      <c r="A47" s="26" t="s">
        <v>80</v>
      </c>
      <c r="B47" s="26" t="s">
        <v>81</v>
      </c>
      <c r="C47" s="41"/>
      <c r="D47" s="41"/>
      <c r="E47" s="41"/>
      <c r="F47" s="41"/>
      <c r="G47" s="41"/>
      <c r="H47" s="41"/>
      <c r="I47" s="41"/>
      <c r="J47" s="41"/>
      <c r="K47" s="41"/>
    </row>
    <row r="48" spans="1:11" ht="76.5" customHeight="1" x14ac:dyDescent="0.2">
      <c r="A48" s="18">
        <v>2</v>
      </c>
      <c r="B48" s="9" t="s">
        <v>133</v>
      </c>
      <c r="C48" s="24">
        <v>2100</v>
      </c>
      <c r="D48" s="24"/>
      <c r="E48" s="24">
        <f>C48+D48</f>
        <v>2100</v>
      </c>
      <c r="F48" s="24">
        <v>2107</v>
      </c>
      <c r="G48" s="24"/>
      <c r="H48" s="24">
        <f>F48+G48</f>
        <v>2107</v>
      </c>
      <c r="I48" s="24">
        <f t="shared" ref="I48:J51" si="6">F48-C48</f>
        <v>7</v>
      </c>
      <c r="J48" s="24">
        <f t="shared" si="6"/>
        <v>0</v>
      </c>
      <c r="K48" s="24">
        <f>I48+J48</f>
        <v>7</v>
      </c>
    </row>
    <row r="49" spans="1:11" ht="34.5" customHeight="1" x14ac:dyDescent="0.2">
      <c r="A49" s="43" t="s">
        <v>140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</row>
    <row r="50" spans="1:11" ht="72" x14ac:dyDescent="0.2">
      <c r="A50" s="18">
        <v>3</v>
      </c>
      <c r="B50" s="9" t="s">
        <v>132</v>
      </c>
      <c r="C50" s="24">
        <v>1088</v>
      </c>
      <c r="D50" s="24"/>
      <c r="E50" s="24">
        <f t="shared" ref="E50" si="7">C50+D50</f>
        <v>1088</v>
      </c>
      <c r="F50" s="24">
        <v>1090</v>
      </c>
      <c r="G50" s="24"/>
      <c r="H50" s="24">
        <f t="shared" ref="H50" si="8">F50+G50</f>
        <v>1090</v>
      </c>
      <c r="I50" s="24">
        <f t="shared" ref="I50" si="9">F50-C50</f>
        <v>2</v>
      </c>
      <c r="J50" s="24">
        <f t="shared" ref="J50" si="10">G50-D50</f>
        <v>0</v>
      </c>
      <c r="K50" s="24">
        <f t="shared" ref="K50" si="11">I50+J50</f>
        <v>2</v>
      </c>
    </row>
    <row r="51" spans="1:11" x14ac:dyDescent="0.2">
      <c r="A51" s="18"/>
      <c r="B51" s="9"/>
      <c r="C51" s="24"/>
      <c r="D51" s="24"/>
      <c r="E51" s="24">
        <f t="shared" ref="E51" si="12">C51+D51</f>
        <v>0</v>
      </c>
      <c r="F51" s="24"/>
      <c r="G51" s="24"/>
      <c r="H51" s="24">
        <f t="shared" ref="H51" si="13">F51+G51</f>
        <v>0</v>
      </c>
      <c r="I51" s="24">
        <f t="shared" si="6"/>
        <v>0</v>
      </c>
      <c r="J51" s="24">
        <f t="shared" si="6"/>
        <v>0</v>
      </c>
      <c r="K51" s="24">
        <f t="shared" ref="K51" si="14">I51+J51</f>
        <v>0</v>
      </c>
    </row>
    <row r="52" spans="1:11" ht="34.5" customHeight="1" x14ac:dyDescent="0.2">
      <c r="A52" s="43" t="s">
        <v>141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</row>
    <row r="53" spans="1:11" ht="72" x14ac:dyDescent="0.2">
      <c r="A53" s="18">
        <v>4</v>
      </c>
      <c r="B53" s="9" t="s">
        <v>134</v>
      </c>
      <c r="C53" s="24">
        <v>1012</v>
      </c>
      <c r="D53" s="24"/>
      <c r="E53" s="24">
        <f t="shared" ref="E53:E54" si="15">C53+D53</f>
        <v>1012</v>
      </c>
      <c r="F53" s="24">
        <v>1017</v>
      </c>
      <c r="G53" s="24"/>
      <c r="H53" s="24">
        <f t="shared" ref="H53:H54" si="16">F53+G53</f>
        <v>1017</v>
      </c>
      <c r="I53" s="24">
        <f t="shared" ref="I53:I54" si="17">F53-C53</f>
        <v>5</v>
      </c>
      <c r="J53" s="24">
        <f t="shared" ref="J53:J54" si="18">G53-D53</f>
        <v>0</v>
      </c>
      <c r="K53" s="24">
        <f t="shared" ref="K53:K54" si="19">I53+J53</f>
        <v>5</v>
      </c>
    </row>
    <row r="54" spans="1:11" x14ac:dyDescent="0.2">
      <c r="A54" s="18"/>
      <c r="B54" s="9"/>
      <c r="C54" s="24"/>
      <c r="D54" s="24"/>
      <c r="E54" s="24">
        <f t="shared" si="15"/>
        <v>0</v>
      </c>
      <c r="F54" s="24"/>
      <c r="G54" s="24"/>
      <c r="H54" s="24">
        <f t="shared" si="16"/>
        <v>0</v>
      </c>
      <c r="I54" s="24">
        <f t="shared" si="17"/>
        <v>0</v>
      </c>
      <c r="J54" s="24">
        <f t="shared" si="18"/>
        <v>0</v>
      </c>
      <c r="K54" s="24">
        <f t="shared" si="19"/>
        <v>0</v>
      </c>
    </row>
    <row r="55" spans="1:11" ht="34.5" customHeight="1" x14ac:dyDescent="0.2">
      <c r="A55" s="43" t="s">
        <v>142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</row>
    <row r="56" spans="1:11" ht="14.25" x14ac:dyDescent="0.2">
      <c r="A56" s="26" t="s">
        <v>82</v>
      </c>
      <c r="B56" s="26" t="s">
        <v>83</v>
      </c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72" x14ac:dyDescent="0.2">
      <c r="A57" s="18">
        <v>5</v>
      </c>
      <c r="B57" s="9" t="s">
        <v>84</v>
      </c>
      <c r="C57" s="24">
        <v>95.23</v>
      </c>
      <c r="D57" s="24"/>
      <c r="E57" s="24">
        <f t="shared" ref="E57" si="20">C57+D57</f>
        <v>95.23</v>
      </c>
      <c r="F57" s="24">
        <v>94.1</v>
      </c>
      <c r="G57" s="24"/>
      <c r="H57" s="24">
        <f t="shared" ref="H57" si="21">F57+G57</f>
        <v>94.1</v>
      </c>
      <c r="I57" s="24">
        <f t="shared" ref="I57:J57" si="22">F57-C57</f>
        <v>-1.1300000000000097</v>
      </c>
      <c r="J57" s="24">
        <f t="shared" si="22"/>
        <v>0</v>
      </c>
      <c r="K57" s="24">
        <f t="shared" ref="K57" si="23">I57+J57</f>
        <v>-1.1300000000000097</v>
      </c>
    </row>
    <row r="58" spans="1:11" ht="47.25" customHeight="1" x14ac:dyDescent="0.2">
      <c r="A58" s="43" t="s">
        <v>143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</row>
    <row r="59" spans="1:11" ht="14.25" x14ac:dyDescent="0.2">
      <c r="A59" s="26">
        <v>4</v>
      </c>
      <c r="B59" s="17" t="s">
        <v>85</v>
      </c>
      <c r="C59" s="41"/>
      <c r="D59" s="41"/>
      <c r="E59" s="41"/>
      <c r="F59" s="41"/>
      <c r="G59" s="41"/>
      <c r="H59" s="41"/>
      <c r="I59" s="41"/>
      <c r="J59" s="41"/>
      <c r="K59" s="41"/>
    </row>
    <row r="60" spans="1:11" ht="36" x14ac:dyDescent="0.2">
      <c r="A60" s="18">
        <v>6</v>
      </c>
      <c r="B60" s="9" t="s">
        <v>86</v>
      </c>
      <c r="C60" s="24">
        <v>115.28</v>
      </c>
      <c r="D60" s="24"/>
      <c r="E60" s="24">
        <f t="shared" ref="E60" si="24">C60+D60</f>
        <v>115.28</v>
      </c>
      <c r="F60" s="24">
        <v>114.3</v>
      </c>
      <c r="G60" s="24"/>
      <c r="H60" s="24">
        <f t="shared" ref="H60" si="25">F60+G60</f>
        <v>114.3</v>
      </c>
      <c r="I60" s="24">
        <f t="shared" ref="I60:J60" si="26">F60-C60</f>
        <v>-0.98000000000000398</v>
      </c>
      <c r="J60" s="24">
        <f t="shared" si="26"/>
        <v>0</v>
      </c>
      <c r="K60" s="24">
        <f t="shared" ref="K60" si="27">I60+J60</f>
        <v>-0.98000000000000398</v>
      </c>
    </row>
    <row r="61" spans="1:11" ht="47.25" customHeight="1" x14ac:dyDescent="0.2">
      <c r="A61" s="43" t="s">
        <v>143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</row>
    <row r="62" spans="1:11" ht="35.25" customHeight="1" x14ac:dyDescent="0.2">
      <c r="A62" s="46" t="s">
        <v>87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</row>
    <row r="63" spans="1:11" ht="15.6" customHeight="1" x14ac:dyDescent="0.2">
      <c r="A63" s="72" t="s">
        <v>88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</row>
    <row r="64" spans="1:11" ht="14.25" x14ac:dyDescent="0.2">
      <c r="A64" s="48" t="s">
        <v>89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</row>
    <row r="65" spans="1:11" ht="16.5" customHeight="1" x14ac:dyDescent="0.2">
      <c r="A65" s="72" t="s">
        <v>90</v>
      </c>
      <c r="B65" s="72"/>
      <c r="C65" s="72"/>
      <c r="D65" s="72"/>
      <c r="E65" s="72"/>
      <c r="F65" s="72"/>
      <c r="G65" s="72"/>
      <c r="H65" s="72"/>
      <c r="I65" s="72"/>
      <c r="J65" s="72"/>
      <c r="K65" s="72"/>
    </row>
    <row r="66" spans="1:11" ht="18.75" customHeight="1" x14ac:dyDescent="0.2">
      <c r="A66" s="39" t="s">
        <v>91</v>
      </c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1:11" ht="33.75" customHeight="1" x14ac:dyDescent="0.2">
      <c r="A67" s="44" t="s">
        <v>44</v>
      </c>
      <c r="B67" s="44" t="s">
        <v>45</v>
      </c>
      <c r="C67" s="49" t="s">
        <v>92</v>
      </c>
      <c r="D67" s="49"/>
      <c r="E67" s="49"/>
      <c r="F67" s="49" t="s">
        <v>93</v>
      </c>
      <c r="G67" s="49"/>
      <c r="H67" s="49"/>
      <c r="I67" s="50" t="s">
        <v>94</v>
      </c>
      <c r="J67" s="49"/>
      <c r="K67" s="49"/>
    </row>
    <row r="68" spans="1:11" ht="22.5" x14ac:dyDescent="0.2">
      <c r="A68" s="44"/>
      <c r="B68" s="44"/>
      <c r="C68" s="10" t="s">
        <v>25</v>
      </c>
      <c r="D68" s="10" t="s">
        <v>26</v>
      </c>
      <c r="E68" s="10" t="s">
        <v>27</v>
      </c>
      <c r="F68" s="10" t="s">
        <v>25</v>
      </c>
      <c r="G68" s="10" t="s">
        <v>26</v>
      </c>
      <c r="H68" s="10" t="s">
        <v>27</v>
      </c>
      <c r="I68" s="10" t="s">
        <v>25</v>
      </c>
      <c r="J68" s="10" t="s">
        <v>26</v>
      </c>
      <c r="K68" s="10" t="s">
        <v>27</v>
      </c>
    </row>
    <row r="69" spans="1:11" ht="30" x14ac:dyDescent="0.2">
      <c r="A69" s="18"/>
      <c r="B69" s="18" t="s">
        <v>95</v>
      </c>
      <c r="C69" s="13">
        <v>173.48625999999999</v>
      </c>
      <c r="D69" s="13"/>
      <c r="E69" s="13">
        <f>C69+D69</f>
        <v>173.48625999999999</v>
      </c>
      <c r="F69" s="13">
        <v>198.297</v>
      </c>
      <c r="G69" s="13">
        <f>G16</f>
        <v>0</v>
      </c>
      <c r="H69" s="13">
        <f>F69+G69</f>
        <v>198.297</v>
      </c>
      <c r="I69" s="13">
        <f>F69/C69*100</f>
        <v>114.30127089027108</v>
      </c>
      <c r="J69" s="13"/>
      <c r="K69" s="13">
        <f>H69/E69*100</f>
        <v>114.30127089027108</v>
      </c>
    </row>
    <row r="70" spans="1:11" s="19" customFormat="1" ht="28.9" customHeight="1" x14ac:dyDescent="0.2">
      <c r="A70" s="45" t="s">
        <v>144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</row>
    <row r="71" spans="1:11" s="19" customFormat="1" ht="15" x14ac:dyDescent="0.2">
      <c r="A71" s="18"/>
      <c r="B71" s="18" t="s">
        <v>51</v>
      </c>
      <c r="C71" s="18"/>
      <c r="D71" s="18"/>
      <c r="E71" s="18"/>
      <c r="F71" s="11"/>
      <c r="G71" s="11"/>
      <c r="H71" s="11"/>
      <c r="I71" s="11"/>
      <c r="J71" s="11"/>
      <c r="K71" s="11"/>
    </row>
    <row r="72" spans="1:11" s="19" customFormat="1" ht="144" customHeight="1" x14ac:dyDescent="0.2">
      <c r="A72" s="24">
        <v>1</v>
      </c>
      <c r="B72" s="8" t="str">
        <f>B19</f>
        <v>Придбання туберкуліну (в комплекті з шприцами та голками) для проведення туберкулінодіагностики дитячого населення  чоловічої та жіночої статі (хлопчиків та дівчаток)</v>
      </c>
      <c r="C72" s="13">
        <f>C69</f>
        <v>173.48625999999999</v>
      </c>
      <c r="D72" s="13"/>
      <c r="E72" s="13">
        <f>C72+D72</f>
        <v>173.48625999999999</v>
      </c>
      <c r="F72" s="13">
        <f>F69</f>
        <v>198.297</v>
      </c>
      <c r="G72" s="13"/>
      <c r="H72" s="13">
        <f>F72+G72</f>
        <v>198.297</v>
      </c>
      <c r="I72" s="13">
        <f>F72/C72*100</f>
        <v>114.30127089027108</v>
      </c>
      <c r="J72" s="13"/>
      <c r="K72" s="13">
        <f>H72/E72*100</f>
        <v>114.30127089027108</v>
      </c>
    </row>
    <row r="73" spans="1:11" s="19" customFormat="1" ht="30.6" customHeight="1" x14ac:dyDescent="0.2">
      <c r="A73" s="55" t="s">
        <v>96</v>
      </c>
      <c r="B73" s="35"/>
      <c r="C73" s="35"/>
      <c r="D73" s="35"/>
      <c r="E73" s="35"/>
      <c r="F73" s="35"/>
      <c r="G73" s="35"/>
      <c r="H73" s="35"/>
      <c r="I73" s="35"/>
      <c r="J73" s="35"/>
      <c r="K73" s="35"/>
    </row>
    <row r="74" spans="1:11" s="7" customFormat="1" ht="15" customHeight="1" x14ac:dyDescent="0.2">
      <c r="A74" s="73" t="s">
        <v>137</v>
      </c>
      <c r="B74" s="73"/>
      <c r="C74" s="73"/>
      <c r="D74" s="73"/>
      <c r="E74" s="73"/>
      <c r="F74" s="73"/>
      <c r="G74" s="73"/>
      <c r="H74" s="73"/>
      <c r="I74" s="73"/>
      <c r="J74" s="73"/>
      <c r="K74" s="73"/>
    </row>
    <row r="75" spans="1:11" s="4" customFormat="1" ht="14.25" x14ac:dyDescent="0.2">
      <c r="A75" s="27" t="s">
        <v>77</v>
      </c>
      <c r="B75" s="27" t="s">
        <v>78</v>
      </c>
      <c r="C75" s="23"/>
      <c r="D75" s="23"/>
      <c r="E75" s="23"/>
      <c r="F75" s="23"/>
      <c r="G75" s="23"/>
      <c r="H75" s="23"/>
      <c r="I75" s="74"/>
      <c r="J75" s="74"/>
      <c r="K75" s="74"/>
    </row>
    <row r="76" spans="1:11" s="19" customFormat="1" ht="66" customHeight="1" x14ac:dyDescent="0.2">
      <c r="A76" s="22">
        <v>1</v>
      </c>
      <c r="B76" s="3" t="str">
        <f>B45</f>
        <v>видатки на придбання туберкуліну для проведення туберкуліноліагностики серед дитячого та підліткового населення</v>
      </c>
      <c r="C76" s="24">
        <v>173486.26</v>
      </c>
      <c r="D76" s="24"/>
      <c r="E76" s="24">
        <f t="shared" ref="E76" si="28">C76+D76</f>
        <v>173486.26</v>
      </c>
      <c r="F76" s="24">
        <v>198297</v>
      </c>
      <c r="G76" s="23"/>
      <c r="H76" s="23">
        <f t="shared" ref="H76" si="29">F76+G76</f>
        <v>198297</v>
      </c>
      <c r="I76" s="14">
        <f t="shared" ref="I76" si="30">F76/C76*100</f>
        <v>114.30127089027107</v>
      </c>
      <c r="J76" s="14"/>
      <c r="K76" s="14">
        <f t="shared" ref="K76" si="31">H76/E76*100</f>
        <v>114.30127089027107</v>
      </c>
    </row>
    <row r="77" spans="1:11" s="4" customFormat="1" ht="14.25" x14ac:dyDescent="0.2">
      <c r="A77" s="27" t="s">
        <v>80</v>
      </c>
      <c r="B77" s="27" t="s">
        <v>81</v>
      </c>
      <c r="C77" s="15"/>
      <c r="D77" s="15"/>
      <c r="E77" s="15"/>
      <c r="F77" s="15"/>
      <c r="G77" s="16"/>
      <c r="H77" s="16"/>
      <c r="I77" s="14"/>
      <c r="J77" s="14"/>
      <c r="K77" s="14"/>
    </row>
    <row r="78" spans="1:11" s="19" customFormat="1" ht="66" customHeight="1" x14ac:dyDescent="0.2">
      <c r="A78" s="22">
        <v>2</v>
      </c>
      <c r="B78" s="3" t="str">
        <f>B48</f>
        <v>кількість дитячого та підліткового населення , що потребують проведення заходів з туберкулінодіагностики, в т.ч.:</v>
      </c>
      <c r="C78" s="24">
        <v>1917</v>
      </c>
      <c r="D78" s="24"/>
      <c r="E78" s="24">
        <f t="shared" ref="E78" si="32">C78+D78</f>
        <v>1917</v>
      </c>
      <c r="F78" s="24">
        <v>2107</v>
      </c>
      <c r="G78" s="23"/>
      <c r="H78" s="23">
        <f t="shared" ref="H78" si="33">F78+G78</f>
        <v>2107</v>
      </c>
      <c r="I78" s="14">
        <f t="shared" ref="I78:I84" si="34">F78/C78*100</f>
        <v>109.91131977047471</v>
      </c>
      <c r="J78" s="14"/>
      <c r="K78" s="14">
        <f t="shared" ref="K78:K84" si="35">H78/E78*100</f>
        <v>109.91131977047471</v>
      </c>
    </row>
    <row r="79" spans="1:11" ht="76.5" customHeight="1" x14ac:dyDescent="0.2">
      <c r="A79" s="18">
        <v>2</v>
      </c>
      <c r="B79" s="9" t="s">
        <v>132</v>
      </c>
      <c r="C79" s="24"/>
      <c r="D79" s="24"/>
      <c r="E79" s="24">
        <f>C79+D79</f>
        <v>0</v>
      </c>
      <c r="F79" s="24">
        <v>1090</v>
      </c>
      <c r="G79" s="24"/>
      <c r="H79" s="24">
        <f>F79+G79</f>
        <v>1090</v>
      </c>
      <c r="I79" s="24">
        <f t="shared" ref="I79:I80" si="36">F79-C79</f>
        <v>1090</v>
      </c>
      <c r="J79" s="24">
        <f t="shared" ref="J79:J80" si="37">G79-D79</f>
        <v>0</v>
      </c>
      <c r="K79" s="24">
        <f>I79+J79</f>
        <v>1090</v>
      </c>
    </row>
    <row r="80" spans="1:11" ht="72" x14ac:dyDescent="0.2">
      <c r="A80" s="18">
        <v>4</v>
      </c>
      <c r="B80" s="9" t="s">
        <v>134</v>
      </c>
      <c r="C80" s="24"/>
      <c r="D80" s="24"/>
      <c r="E80" s="24">
        <f t="shared" ref="E80" si="38">C80+D80</f>
        <v>0</v>
      </c>
      <c r="F80" s="24">
        <v>1017</v>
      </c>
      <c r="G80" s="24"/>
      <c r="H80" s="24">
        <f t="shared" ref="H80" si="39">F80+G80</f>
        <v>1017</v>
      </c>
      <c r="I80" s="24">
        <f t="shared" si="36"/>
        <v>1017</v>
      </c>
      <c r="J80" s="24">
        <f t="shared" si="37"/>
        <v>0</v>
      </c>
      <c r="K80" s="24">
        <f t="shared" ref="K80" si="40">I80+J80</f>
        <v>1017</v>
      </c>
    </row>
    <row r="81" spans="1:11" s="4" customFormat="1" ht="14.25" x14ac:dyDescent="0.2">
      <c r="A81" s="26" t="s">
        <v>82</v>
      </c>
      <c r="B81" s="26" t="s">
        <v>83</v>
      </c>
      <c r="C81" s="15"/>
      <c r="D81" s="15"/>
      <c r="E81" s="15"/>
      <c r="F81" s="15"/>
      <c r="G81" s="15"/>
      <c r="H81" s="15"/>
      <c r="I81" s="14"/>
      <c r="J81" s="14"/>
      <c r="K81" s="14"/>
    </row>
    <row r="82" spans="1:11" s="19" customFormat="1" ht="63.95" customHeight="1" x14ac:dyDescent="0.2">
      <c r="A82" s="18"/>
      <c r="B82" s="12" t="str">
        <f>B57</f>
        <v>Рівень забезпеченості туберкуліном для проведення туберкулінодіагностики в розрахунку на 1 дитину (підлітка)</v>
      </c>
      <c r="C82" s="24">
        <v>90.5</v>
      </c>
      <c r="D82" s="24"/>
      <c r="E82" s="24">
        <f t="shared" ref="E82" si="41">C82+D82</f>
        <v>90.5</v>
      </c>
      <c r="F82" s="24">
        <v>94.1</v>
      </c>
      <c r="G82" s="24"/>
      <c r="H82" s="24">
        <f t="shared" ref="H82" si="42">F82+G82</f>
        <v>94.1</v>
      </c>
      <c r="I82" s="14">
        <f t="shared" si="34"/>
        <v>103.97790055248619</v>
      </c>
      <c r="J82" s="14"/>
      <c r="K82" s="14">
        <f t="shared" si="35"/>
        <v>103.97790055248619</v>
      </c>
    </row>
    <row r="83" spans="1:11" s="4" customFormat="1" ht="14.25" x14ac:dyDescent="0.2">
      <c r="A83" s="26">
        <v>4</v>
      </c>
      <c r="B83" s="17" t="s">
        <v>85</v>
      </c>
      <c r="C83" s="15"/>
      <c r="D83" s="15"/>
      <c r="E83" s="15"/>
      <c r="F83" s="15"/>
      <c r="G83" s="15"/>
      <c r="H83" s="15"/>
      <c r="I83" s="14"/>
      <c r="J83" s="14"/>
      <c r="K83" s="14"/>
    </row>
    <row r="84" spans="1:11" s="19" customFormat="1" ht="38.25" customHeight="1" x14ac:dyDescent="0.2">
      <c r="A84" s="18"/>
      <c r="B84" s="9" t="str">
        <f>B60</f>
        <v>темпи зростання обсягу видатків на придбання туберкуліну</v>
      </c>
      <c r="C84" s="24">
        <v>2.84</v>
      </c>
      <c r="D84" s="24"/>
      <c r="E84" s="24">
        <f>C84+D84</f>
        <v>2.84</v>
      </c>
      <c r="F84" s="24">
        <v>114.3</v>
      </c>
      <c r="G84" s="24"/>
      <c r="H84" s="24">
        <f>F84+G84</f>
        <v>114.3</v>
      </c>
      <c r="I84" s="14">
        <f t="shared" si="34"/>
        <v>4024.6478873239439</v>
      </c>
      <c r="J84" s="14"/>
      <c r="K84" s="14">
        <f t="shared" si="35"/>
        <v>4024.6478873239439</v>
      </c>
    </row>
    <row r="85" spans="1:11" s="19" customFormat="1" ht="17.45" customHeight="1" x14ac:dyDescent="0.2">
      <c r="A85" s="56" t="s">
        <v>97</v>
      </c>
      <c r="B85" s="57"/>
      <c r="C85" s="57"/>
      <c r="D85" s="57"/>
      <c r="E85" s="57"/>
      <c r="F85" s="57"/>
      <c r="G85" s="57"/>
      <c r="H85" s="57"/>
      <c r="I85" s="57"/>
      <c r="J85" s="57"/>
      <c r="K85" s="58"/>
    </row>
    <row r="86" spans="1:11" s="7" customFormat="1" ht="31.5" customHeight="1" x14ac:dyDescent="0.2">
      <c r="A86" s="75" t="s">
        <v>136</v>
      </c>
      <c r="B86" s="75"/>
      <c r="C86" s="75"/>
      <c r="D86" s="75"/>
      <c r="E86" s="75"/>
      <c r="F86" s="75"/>
      <c r="G86" s="75"/>
      <c r="H86" s="75"/>
      <c r="I86" s="75"/>
      <c r="J86" s="75"/>
      <c r="K86" s="75"/>
    </row>
    <row r="87" spans="1:11" s="19" customFormat="1" ht="14.1" customHeight="1" x14ac:dyDescent="0.2">
      <c r="A87" s="59" t="s">
        <v>98</v>
      </c>
      <c r="B87" s="60"/>
      <c r="C87" s="60"/>
      <c r="D87" s="60"/>
      <c r="E87" s="60"/>
      <c r="F87" s="60"/>
      <c r="G87" s="60"/>
      <c r="H87" s="60"/>
      <c r="I87" s="60"/>
      <c r="J87" s="60"/>
      <c r="K87" s="61"/>
    </row>
    <row r="88" spans="1:11" s="7" customFormat="1" ht="36" customHeight="1" x14ac:dyDescent="0.2">
      <c r="A88" s="76" t="s">
        <v>135</v>
      </c>
      <c r="B88" s="76"/>
      <c r="C88" s="76"/>
      <c r="D88" s="76"/>
      <c r="E88" s="76"/>
      <c r="F88" s="76"/>
      <c r="G88" s="76"/>
      <c r="H88" s="76"/>
      <c r="I88" s="76"/>
      <c r="J88" s="76"/>
      <c r="K88" s="76"/>
    </row>
    <row r="89" spans="1:11" s="19" customFormat="1" ht="15" customHeight="1" x14ac:dyDescent="0.2">
      <c r="A89" s="37" t="s">
        <v>99</v>
      </c>
      <c r="B89" s="37"/>
      <c r="C89" s="37"/>
      <c r="D89" s="37"/>
      <c r="E89" s="37"/>
      <c r="F89" s="37"/>
      <c r="G89" s="37"/>
      <c r="H89" s="37"/>
      <c r="I89" s="37"/>
      <c r="J89" s="37"/>
      <c r="K89" s="37"/>
    </row>
    <row r="90" spans="1:11" s="19" customFormat="1" ht="72" x14ac:dyDescent="0.2">
      <c r="A90" s="22" t="s">
        <v>100</v>
      </c>
      <c r="B90" s="22" t="s">
        <v>45</v>
      </c>
      <c r="C90" s="2" t="s">
        <v>101</v>
      </c>
      <c r="D90" s="2" t="s">
        <v>102</v>
      </c>
      <c r="E90" s="2" t="s">
        <v>103</v>
      </c>
      <c r="F90" s="2" t="s">
        <v>48</v>
      </c>
      <c r="G90" s="2" t="s">
        <v>104</v>
      </c>
      <c r="H90" s="2" t="s">
        <v>105</v>
      </c>
    </row>
    <row r="91" spans="1:11" s="19" customFormat="1" ht="15" x14ac:dyDescent="0.2">
      <c r="A91" s="22" t="s">
        <v>40</v>
      </c>
      <c r="B91" s="22" t="s">
        <v>57</v>
      </c>
      <c r="C91" s="22" t="s">
        <v>67</v>
      </c>
      <c r="D91" s="22" t="s">
        <v>106</v>
      </c>
      <c r="E91" s="22" t="s">
        <v>107</v>
      </c>
      <c r="F91" s="22" t="s">
        <v>108</v>
      </c>
      <c r="G91" s="22" t="s">
        <v>109</v>
      </c>
      <c r="H91" s="22" t="s">
        <v>110</v>
      </c>
    </row>
    <row r="92" spans="1:11" s="19" customFormat="1" ht="15" x14ac:dyDescent="0.2">
      <c r="A92" s="22" t="s">
        <v>111</v>
      </c>
      <c r="B92" s="22" t="s">
        <v>112</v>
      </c>
      <c r="C92" s="22" t="s">
        <v>50</v>
      </c>
      <c r="D92" s="22"/>
      <c r="E92" s="22"/>
      <c r="F92" s="22">
        <f>E92-D92</f>
        <v>0</v>
      </c>
      <c r="G92" s="22" t="s">
        <v>50</v>
      </c>
      <c r="H92" s="22" t="s">
        <v>50</v>
      </c>
    </row>
    <row r="93" spans="1:11" s="19" customFormat="1" ht="30" x14ac:dyDescent="0.2">
      <c r="A93" s="22"/>
      <c r="B93" s="22" t="s">
        <v>113</v>
      </c>
      <c r="C93" s="22" t="s">
        <v>50</v>
      </c>
      <c r="D93" s="22"/>
      <c r="E93" s="22"/>
      <c r="F93" s="22">
        <f t="shared" ref="F93:F94" si="43">E93-D93</f>
        <v>0</v>
      </c>
      <c r="G93" s="22" t="s">
        <v>50</v>
      </c>
      <c r="H93" s="22" t="s">
        <v>50</v>
      </c>
    </row>
    <row r="94" spans="1:11" s="19" customFormat="1" ht="60" x14ac:dyDescent="0.2">
      <c r="A94" s="22"/>
      <c r="B94" s="22" t="s">
        <v>114</v>
      </c>
      <c r="C94" s="22" t="s">
        <v>50</v>
      </c>
      <c r="D94" s="22"/>
      <c r="E94" s="22"/>
      <c r="F94" s="22">
        <f t="shared" si="43"/>
        <v>0</v>
      </c>
      <c r="G94" s="22" t="s">
        <v>50</v>
      </c>
      <c r="H94" s="22" t="s">
        <v>50</v>
      </c>
    </row>
    <row r="95" spans="1:11" s="19" customFormat="1" ht="30" x14ac:dyDescent="0.2">
      <c r="A95" s="22"/>
      <c r="B95" s="22" t="s">
        <v>115</v>
      </c>
      <c r="C95" s="22" t="s">
        <v>50</v>
      </c>
      <c r="D95" s="22"/>
      <c r="E95" s="22"/>
      <c r="F95" s="22"/>
      <c r="G95" s="22" t="s">
        <v>50</v>
      </c>
      <c r="H95" s="22" t="s">
        <v>50</v>
      </c>
    </row>
    <row r="96" spans="1:11" s="19" customFormat="1" ht="15" x14ac:dyDescent="0.2">
      <c r="A96" s="22"/>
      <c r="B96" s="22" t="s">
        <v>116</v>
      </c>
      <c r="C96" s="22" t="s">
        <v>50</v>
      </c>
      <c r="D96" s="22"/>
      <c r="E96" s="22"/>
      <c r="F96" s="22"/>
      <c r="G96" s="22" t="s">
        <v>50</v>
      </c>
      <c r="H96" s="22" t="s">
        <v>50</v>
      </c>
    </row>
    <row r="97" spans="1:11" s="19" customFormat="1" x14ac:dyDescent="0.2">
      <c r="A97" s="66" t="s">
        <v>117</v>
      </c>
      <c r="B97" s="34"/>
      <c r="C97" s="34"/>
      <c r="D97" s="34"/>
      <c r="E97" s="34"/>
      <c r="F97" s="34"/>
      <c r="G97" s="34"/>
      <c r="H97" s="34"/>
    </row>
    <row r="98" spans="1:11" s="19" customFormat="1" ht="30" x14ac:dyDescent="0.2">
      <c r="A98" s="22" t="s">
        <v>57</v>
      </c>
      <c r="B98" s="22" t="s">
        <v>118</v>
      </c>
      <c r="C98" s="22" t="s">
        <v>50</v>
      </c>
      <c r="D98" s="22"/>
      <c r="E98" s="22"/>
      <c r="F98" s="22">
        <f t="shared" ref="F98" si="44">E98-D98</f>
        <v>0</v>
      </c>
      <c r="G98" s="22" t="s">
        <v>50</v>
      </c>
      <c r="H98" s="22" t="s">
        <v>50</v>
      </c>
    </row>
    <row r="99" spans="1:11" s="19" customFormat="1" x14ac:dyDescent="0.2">
      <c r="A99" s="66" t="s">
        <v>119</v>
      </c>
      <c r="B99" s="34"/>
      <c r="C99" s="34"/>
      <c r="D99" s="34"/>
      <c r="E99" s="34"/>
      <c r="F99" s="34"/>
      <c r="G99" s="34"/>
      <c r="H99" s="34"/>
    </row>
    <row r="100" spans="1:11" s="19" customFormat="1" x14ac:dyDescent="0.2">
      <c r="A100" s="34" t="s">
        <v>120</v>
      </c>
      <c r="B100" s="34"/>
      <c r="C100" s="34"/>
      <c r="D100" s="34"/>
      <c r="E100" s="34"/>
      <c r="F100" s="34"/>
      <c r="G100" s="34"/>
      <c r="H100" s="34"/>
    </row>
    <row r="101" spans="1:11" s="19" customFormat="1" ht="30" x14ac:dyDescent="0.2">
      <c r="A101" s="22" t="s">
        <v>59</v>
      </c>
      <c r="B101" s="22" t="s">
        <v>121</v>
      </c>
      <c r="C101" s="22"/>
      <c r="D101" s="22"/>
      <c r="E101" s="22"/>
      <c r="F101" s="22"/>
      <c r="G101" s="22"/>
      <c r="H101" s="22"/>
    </row>
    <row r="102" spans="1:11" s="19" customFormat="1" ht="30" x14ac:dyDescent="0.2">
      <c r="A102" s="22"/>
      <c r="B102" s="22" t="s">
        <v>122</v>
      </c>
      <c r="C102" s="22"/>
      <c r="D102" s="22"/>
      <c r="E102" s="22"/>
      <c r="F102" s="22">
        <f t="shared" ref="F102" si="45">E102-D102</f>
        <v>0</v>
      </c>
      <c r="G102" s="22"/>
      <c r="H102" s="22"/>
    </row>
    <row r="103" spans="1:11" s="19" customFormat="1" ht="13.5" thickBot="1" x14ac:dyDescent="0.25">
      <c r="A103" s="51" t="s">
        <v>123</v>
      </c>
      <c r="B103" s="52"/>
      <c r="C103" s="52"/>
      <c r="D103" s="52"/>
      <c r="E103" s="52"/>
      <c r="F103" s="52"/>
      <c r="G103" s="52"/>
      <c r="H103" s="53"/>
    </row>
    <row r="104" spans="1:11" s="19" customFormat="1" ht="30" x14ac:dyDescent="0.2">
      <c r="A104" s="22"/>
      <c r="B104" s="21" t="s">
        <v>124</v>
      </c>
      <c r="C104" s="22"/>
      <c r="D104" s="22"/>
      <c r="E104" s="22"/>
      <c r="F104" s="22">
        <f t="shared" ref="F104" si="46">E104-D104</f>
        <v>0</v>
      </c>
      <c r="G104" s="22"/>
      <c r="H104" s="22"/>
    </row>
    <row r="105" spans="1:11" s="19" customFormat="1" ht="30" x14ac:dyDescent="0.2">
      <c r="A105" s="22"/>
      <c r="B105" s="22" t="s">
        <v>125</v>
      </c>
      <c r="C105" s="22"/>
      <c r="D105" s="22"/>
      <c r="E105" s="22"/>
      <c r="F105" s="22"/>
      <c r="G105" s="22"/>
      <c r="H105" s="22"/>
    </row>
    <row r="106" spans="1:11" s="19" customFormat="1" ht="45" x14ac:dyDescent="0.2">
      <c r="A106" s="22" t="s">
        <v>60</v>
      </c>
      <c r="B106" s="22" t="s">
        <v>126</v>
      </c>
      <c r="C106" s="22" t="s">
        <v>50</v>
      </c>
      <c r="D106" s="22"/>
      <c r="E106" s="22"/>
      <c r="F106" s="22"/>
      <c r="G106" s="22" t="s">
        <v>50</v>
      </c>
      <c r="H106" s="22" t="s">
        <v>50</v>
      </c>
    </row>
    <row r="107" spans="1:11" ht="21" customHeight="1" x14ac:dyDescent="0.2">
      <c r="A107" s="54" t="s">
        <v>145</v>
      </c>
      <c r="B107" s="54"/>
      <c r="C107" s="54"/>
      <c r="D107" s="54"/>
      <c r="E107" s="54"/>
      <c r="F107" s="54"/>
      <c r="G107" s="54"/>
      <c r="H107" s="54"/>
      <c r="I107" s="54"/>
      <c r="J107" s="54"/>
      <c r="K107" s="54"/>
    </row>
    <row r="108" spans="1:11" ht="20.25" customHeight="1" x14ac:dyDescent="0.2">
      <c r="A108" s="54" t="s">
        <v>146</v>
      </c>
      <c r="B108" s="54"/>
      <c r="C108" s="54"/>
      <c r="D108" s="54"/>
      <c r="E108" s="54"/>
      <c r="F108" s="54"/>
      <c r="G108" s="54"/>
      <c r="H108" s="54"/>
      <c r="I108" s="54"/>
      <c r="J108" s="54"/>
      <c r="K108" s="54"/>
    </row>
    <row r="109" spans="1:11" x14ac:dyDescent="0.2">
      <c r="A109" s="54" t="s">
        <v>127</v>
      </c>
      <c r="B109" s="38"/>
      <c r="C109" s="38"/>
      <c r="D109" s="38"/>
      <c r="E109" s="38"/>
      <c r="F109" s="38"/>
      <c r="G109" s="38"/>
      <c r="H109" s="38"/>
      <c r="I109" s="38"/>
      <c r="J109" s="38"/>
      <c r="K109" s="38"/>
    </row>
    <row r="110" spans="1:11" ht="34.5" customHeight="1" x14ac:dyDescent="0.2">
      <c r="A110" s="64" t="s">
        <v>147</v>
      </c>
      <c r="B110" s="65"/>
      <c r="C110" s="65"/>
      <c r="D110" s="65"/>
      <c r="E110" s="65"/>
      <c r="F110" s="65"/>
      <c r="G110" s="65"/>
      <c r="H110" s="65"/>
      <c r="I110" s="65"/>
      <c r="J110" s="65"/>
      <c r="K110" s="65"/>
    </row>
    <row r="111" spans="1:11" ht="21" customHeight="1" x14ac:dyDescent="0.2">
      <c r="A111" s="54" t="s">
        <v>148</v>
      </c>
      <c r="B111" s="54"/>
      <c r="C111" s="54"/>
      <c r="D111" s="54"/>
      <c r="E111" s="54"/>
      <c r="F111" s="54"/>
      <c r="G111" s="54"/>
      <c r="H111" s="54"/>
      <c r="I111" s="54"/>
      <c r="J111" s="54"/>
      <c r="K111" s="54"/>
    </row>
    <row r="112" spans="1:11" ht="24" customHeight="1" x14ac:dyDescent="0.2">
      <c r="A112" s="54" t="s">
        <v>149</v>
      </c>
      <c r="B112" s="54"/>
      <c r="C112" s="54"/>
      <c r="D112" s="54"/>
      <c r="E112" s="54"/>
      <c r="F112" s="54"/>
      <c r="G112" s="54"/>
      <c r="H112" s="54"/>
      <c r="I112" s="54"/>
      <c r="J112" s="54"/>
      <c r="K112" s="54"/>
    </row>
    <row r="113" spans="1:11" ht="20.25" customHeight="1" x14ac:dyDescent="0.2">
      <c r="A113" s="54" t="s">
        <v>150</v>
      </c>
      <c r="B113" s="54"/>
      <c r="C113" s="54"/>
      <c r="D113" s="54"/>
      <c r="E113" s="54"/>
      <c r="F113" s="54"/>
      <c r="G113" s="54"/>
      <c r="H113" s="54"/>
      <c r="I113" s="54"/>
      <c r="J113" s="54"/>
      <c r="K113" s="54"/>
    </row>
    <row r="114" spans="1:11" ht="15.75" x14ac:dyDescent="0.2">
      <c r="A114" s="19"/>
      <c r="B114" s="20"/>
      <c r="C114" s="20"/>
      <c r="D114" s="20"/>
      <c r="E114" s="62"/>
      <c r="F114" s="62"/>
      <c r="G114" s="62"/>
      <c r="H114" s="19"/>
      <c r="I114" s="19"/>
      <c r="J114" s="19"/>
      <c r="K114" s="19"/>
    </row>
    <row r="115" spans="1:11" s="5" customFormat="1" ht="51" customHeight="1" x14ac:dyDescent="0.2">
      <c r="A115" s="63" t="s">
        <v>128</v>
      </c>
      <c r="B115" s="63"/>
      <c r="C115" s="6"/>
      <c r="D115" s="6"/>
      <c r="E115" s="63" t="s">
        <v>129</v>
      </c>
      <c r="F115" s="63"/>
      <c r="G115" s="63"/>
    </row>
  </sheetData>
  <mergeCells count="77">
    <mergeCell ref="A115:B115"/>
    <mergeCell ref="E114:G114"/>
    <mergeCell ref="E115:G115"/>
    <mergeCell ref="A20:K20"/>
    <mergeCell ref="A46:K46"/>
    <mergeCell ref="A49:K49"/>
    <mergeCell ref="A55:K55"/>
    <mergeCell ref="A108:K108"/>
    <mergeCell ref="A109:K109"/>
    <mergeCell ref="A110:K110"/>
    <mergeCell ref="A111:K111"/>
    <mergeCell ref="A112:K112"/>
    <mergeCell ref="A113:K113"/>
    <mergeCell ref="A89:K89"/>
    <mergeCell ref="A97:H97"/>
    <mergeCell ref="A99:H99"/>
    <mergeCell ref="A100:H100"/>
    <mergeCell ref="A103:H103"/>
    <mergeCell ref="A107:K107"/>
    <mergeCell ref="A73:K73"/>
    <mergeCell ref="A74:K74"/>
    <mergeCell ref="A85:K85"/>
    <mergeCell ref="A86:K86"/>
    <mergeCell ref="A87:K87"/>
    <mergeCell ref="A88:K88"/>
    <mergeCell ref="A70:K70"/>
    <mergeCell ref="A61:K61"/>
    <mergeCell ref="A62:K62"/>
    <mergeCell ref="A63:K63"/>
    <mergeCell ref="A64:K64"/>
    <mergeCell ref="A65:K65"/>
    <mergeCell ref="A66:K66"/>
    <mergeCell ref="A67:A68"/>
    <mergeCell ref="B67:B68"/>
    <mergeCell ref="C67:E67"/>
    <mergeCell ref="F67:H67"/>
    <mergeCell ref="I67:K67"/>
    <mergeCell ref="C59:E59"/>
    <mergeCell ref="F59:H59"/>
    <mergeCell ref="I59:K59"/>
    <mergeCell ref="C44:E44"/>
    <mergeCell ref="F44:H44"/>
    <mergeCell ref="I44:K44"/>
    <mergeCell ref="C47:E47"/>
    <mergeCell ref="F47:H47"/>
    <mergeCell ref="I47:K47"/>
    <mergeCell ref="A52:K52"/>
    <mergeCell ref="C56:E56"/>
    <mergeCell ref="F56:H56"/>
    <mergeCell ref="I56:K56"/>
    <mergeCell ref="A58:K58"/>
    <mergeCell ref="A17:K17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58" fitToHeight="4" orientation="landscape" r:id="rId1"/>
  <rowBreaks count="1" manualBreakCount="1">
    <brk id="4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VNMR-BUKH-03</dc:creator>
  <cp:lastModifiedBy>Пользователь</cp:lastModifiedBy>
  <dcterms:created xsi:type="dcterms:W3CDTF">2022-02-15T13:11:57Z</dcterms:created>
  <dcterms:modified xsi:type="dcterms:W3CDTF">2022-02-16T12:44:41Z</dcterms:modified>
</cp:coreProperties>
</file>