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defaultThemeVersion="166925"/>
  <mc:AlternateContent xmlns:mc="http://schemas.openxmlformats.org/markup-compatibility/2006">
    <mc:Choice Requires="x15">
      <x15ac:absPath xmlns:x15ac="http://schemas.microsoft.com/office/spreadsheetml/2010/11/ac" url="D:\Програмно-цільове планування\2022\ОЦІНКА ЕФЕКТИВНОСТІ за 2021\02\"/>
    </mc:Choice>
  </mc:AlternateContent>
  <xr:revisionPtr revIDLastSave="0" documentId="13_ncr:1_{58D84B05-B741-45DA-B167-C12E3A078D1D}" xr6:coauthVersionLast="46" xr6:coauthVersionMax="46" xr10:uidLastSave="{00000000-0000-0000-0000-000000000000}"/>
  <bookViews>
    <workbookView xWindow="-120" yWindow="-120" windowWidth="19440" windowHeight="15000" xr2:uid="{00000000-000D-0000-FFFF-FFFF00000000}"/>
  </bookViews>
  <sheets>
    <sheet name="2142 аналіз" sheetId="2"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0" i="2" l="1"/>
  <c r="C20" i="2" l="1"/>
  <c r="G13" i="2"/>
  <c r="C18" i="2" s="1"/>
  <c r="D13" i="2"/>
  <c r="C22" i="2" s="1"/>
  <c r="G11" i="2"/>
  <c r="C16" i="2" s="1"/>
  <c r="D11" i="2"/>
  <c r="B24" i="2" l="1"/>
</calcChain>
</file>

<file path=xl/sharedStrings.xml><?xml version="1.0" encoding="utf-8"?>
<sst xmlns="http://schemas.openxmlformats.org/spreadsheetml/2006/main" count="50" uniqueCount="37">
  <si>
    <t>.0212142</t>
  </si>
  <si>
    <t>Програми і централізовані заходи боротьби з туберкульозом</t>
  </si>
  <si>
    <t>Виконано</t>
  </si>
  <si>
    <t>Рівень забезпеченості туберкуліном для проведення туберкулінодіагностики в розрахунку на 1 дитину (підлітка)</t>
  </si>
  <si>
    <t>Аналіз ефективності виконання бюджетних програм   по виконавчому  комітету Ніжинської міської ради</t>
  </si>
  <si>
    <r>
      <t>Програма:</t>
    </r>
    <r>
      <rPr>
        <sz val="11"/>
        <rFont val="Times New Roman"/>
        <family val="1"/>
        <charset val="204"/>
      </rPr>
      <t xml:space="preserve"> </t>
    </r>
  </si>
  <si>
    <t>Завдання:</t>
  </si>
  <si>
    <t>Своєчасне виявлення  хворих, інфікованих туберкульозом, осіб з підвищеним ризиком захворювання (вперше інфікованих, з гіперергічними реакціями на туберкулін), для відбору контингентів, які підлягають ревакцинації проти туберкульозу для визначення інфікованості населення як епідеміологічного показника</t>
  </si>
  <si>
    <t>Виконання результативних показників бюджетної програми</t>
  </si>
  <si>
    <t>Показники</t>
  </si>
  <si>
    <t>Затверджено</t>
  </si>
  <si>
    <t>Виконання плану</t>
  </si>
  <si>
    <t>Показники ефективності:</t>
  </si>
  <si>
    <t>x</t>
  </si>
  <si>
    <t>Показники якості:</t>
  </si>
  <si>
    <t>х</t>
  </si>
  <si>
    <t>динаміка витрат на забезпечення лікарськими засобами 1 пацієнта з дитячого та підліткового населення</t>
  </si>
  <si>
    <t>Розрахунок основних параметрів оцінки:</t>
  </si>
  <si>
    <t>а) розрахунок середнього індексу виконання показників ефективності звітного періоду:</t>
  </si>
  <si>
    <r>
      <t>І</t>
    </r>
    <r>
      <rPr>
        <vertAlign val="subscript"/>
        <sz val="10"/>
        <rFont val="Times New Roman"/>
        <family val="1"/>
        <charset val="204"/>
      </rPr>
      <t>(еф)</t>
    </r>
    <r>
      <rPr>
        <sz val="10"/>
        <rFont val="Times New Roman"/>
        <family val="1"/>
        <charset val="204"/>
      </rPr>
      <t>= (0,905):1*100 =</t>
    </r>
  </si>
  <si>
    <t>б) розрахунок середнього індексу виконання показників якості звітного періоду:</t>
  </si>
  <si>
    <t>в) розрахунок середнього індексу виконання показників ефективності попереднього періоду:</t>
  </si>
  <si>
    <t>г) розрахунок середнього індексу виконання показників якості звітного періоду:</t>
  </si>
  <si>
    <t>д) розрахунок порівняння результативності бюджетної програми із показниками попередніх періодів:</t>
  </si>
  <si>
    <r>
      <t>І</t>
    </r>
    <r>
      <rPr>
        <vertAlign val="subscript"/>
        <sz val="11"/>
        <rFont val="Times New Roman"/>
        <family val="1"/>
        <charset val="204"/>
      </rPr>
      <t>1</t>
    </r>
    <r>
      <rPr>
        <sz val="11"/>
        <rFont val="Times New Roman"/>
        <family val="1"/>
        <charset val="204"/>
      </rPr>
      <t>=</t>
    </r>
  </si>
  <si>
    <t>Визначення ступеню ефективності</t>
  </si>
  <si>
    <t>Кінцевий розрахунок загальної ефективності бюджетної програми складається із загальної суми балів за кожним з параметром оцінки:</t>
  </si>
  <si>
    <t>Якщо при розрахунках фактичні значення показників значно перевищують запланований показник (більше ніж на 30%), то такий коефіцієнт враховується лише за умови детального аналізу та обгрунтування того, що зазначене зростання відбулося не через заниження планового показника. В іншому випадку такий показник не береться до уваги при розрахунках.</t>
  </si>
  <si>
    <t xml:space="preserve">Для  бюджетних  програм  (окремих завдань програми), які  не  містять  групи  результативних  показників  ефективності  або  якості, та  бюджетних програм, для яких немає даних за попередні бюджетниі періоди, загальна  шкала  аналізу  ефективності програми повинна  коригуватися.
Відсутність даних  для розрахунку кожного з параметрів оцінки зменшує відповідне значення  шкали ефективності програми на 100 балів(для І(еф), І(як))  або  на 25 балів(для І1).
</t>
  </si>
  <si>
    <t>Попередній період (2020 рік)</t>
  </si>
  <si>
    <t>Звітний період (2021 рік)</t>
  </si>
  <si>
    <r>
      <t>І</t>
    </r>
    <r>
      <rPr>
        <vertAlign val="subscript"/>
        <sz val="10"/>
        <rFont val="Times New Roman"/>
        <family val="1"/>
        <charset val="204"/>
      </rPr>
      <t>(еф)</t>
    </r>
    <r>
      <rPr>
        <sz val="10"/>
        <rFont val="Times New Roman"/>
        <family val="1"/>
        <charset val="204"/>
      </rPr>
      <t>= (0,988):1*100 =</t>
    </r>
  </si>
  <si>
    <r>
      <t>І</t>
    </r>
    <r>
      <rPr>
        <vertAlign val="subscript"/>
        <sz val="10"/>
        <rFont val="Times New Roman"/>
        <family val="1"/>
        <charset val="204"/>
      </rPr>
      <t>(як)</t>
    </r>
    <r>
      <rPr>
        <sz val="10"/>
        <rFont val="Times New Roman"/>
        <family val="1"/>
        <charset val="204"/>
      </rPr>
      <t>= (1,009):1*100 =</t>
    </r>
  </si>
  <si>
    <r>
      <t>І</t>
    </r>
    <r>
      <rPr>
        <vertAlign val="subscript"/>
        <sz val="10"/>
        <rFont val="Times New Roman"/>
        <family val="1"/>
        <charset val="204"/>
      </rPr>
      <t>(як)</t>
    </r>
    <r>
      <rPr>
        <sz val="10"/>
        <rFont val="Times New Roman"/>
        <family val="1"/>
        <charset val="204"/>
      </rPr>
      <t>= (0,913):1*100 =</t>
    </r>
  </si>
  <si>
    <r>
      <t xml:space="preserve">При порівнянні отриманого значення зі шкалою оцінки ефективності бюджетних програм можемо зробити висновок, що дана програма має </t>
    </r>
    <r>
      <rPr>
        <b/>
        <sz val="11"/>
        <rFont val="Times New Roman"/>
        <family val="1"/>
        <charset val="204"/>
      </rPr>
      <t>високу ефективність.</t>
    </r>
  </si>
  <si>
    <r>
      <t>Розрахунок кількості набраних балів за параметром порівняння результативності бюджетних програми із показниками попередніх періодів. Оскільки І</t>
    </r>
    <r>
      <rPr>
        <vertAlign val="subscript"/>
        <sz val="11"/>
        <rFont val="Times New Roman"/>
        <family val="1"/>
        <charset val="204"/>
      </rPr>
      <t>1</t>
    </r>
    <r>
      <rPr>
        <sz val="11"/>
        <rFont val="Times New Roman"/>
        <family val="1"/>
        <charset val="204"/>
      </rPr>
      <t>=1,1, що відповідає критерію оцінки І</t>
    </r>
    <r>
      <rPr>
        <vertAlign val="subscript"/>
        <sz val="11"/>
        <rFont val="Times New Roman"/>
        <family val="1"/>
        <charset val="204"/>
      </rPr>
      <t xml:space="preserve">1  </t>
    </r>
    <r>
      <rPr>
        <sz val="11"/>
        <rFont val="Times New Roman"/>
        <family val="1"/>
        <charset val="204"/>
      </rPr>
      <t xml:space="preserve"> ≥</t>
    </r>
    <r>
      <rPr>
        <vertAlign val="subscript"/>
        <sz val="11"/>
        <rFont val="Times New Roman"/>
        <family val="1"/>
        <charset val="204"/>
      </rPr>
      <t xml:space="preserve"> </t>
    </r>
    <r>
      <rPr>
        <sz val="11"/>
        <rFont val="Times New Roman"/>
        <family val="1"/>
        <charset val="204"/>
      </rPr>
      <t xml:space="preserve">1 , то за цим параметром для даної програми нараховується  </t>
    </r>
    <r>
      <rPr>
        <b/>
        <sz val="11"/>
        <rFont val="Times New Roman"/>
        <family val="1"/>
        <charset val="204"/>
      </rPr>
      <t>25 балів.</t>
    </r>
  </si>
  <si>
    <t>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</si>
</sst>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5" formatCode="_-* #,##0.00\ _₽_-;\-* #,##0.00\ _₽_-;_-* &quot;-&quot;??\ _₽_-;_-@_-"/>
    <numFmt numFmtId="167" formatCode="0.0"/>
    <numFmt numFmtId="168" formatCode="0.000"/>
  </numFmts>
  <fonts count="11" x14ac:knownFonts="1">
    <font>
      <sz val="10"/>
      <name val="Arial"/>
    </font>
    <font>
      <sz val="10"/>
      <name val="Arial"/>
      <family val="2"/>
      <charset val="204"/>
    </font>
    <font>
      <sz val="10"/>
      <name val="Times New Roman"/>
      <family val="1"/>
      <charset val="204"/>
    </font>
    <font>
      <sz val="12"/>
      <name val="Times New Roman"/>
      <family val="1"/>
      <charset val="204"/>
    </font>
    <font>
      <sz val="8"/>
      <name val="Times New Roman"/>
      <family val="1"/>
      <charset val="204"/>
    </font>
    <font>
      <sz val="11"/>
      <name val="Times New Roman"/>
      <family val="1"/>
      <charset val="204"/>
    </font>
    <font>
      <b/>
      <sz val="12"/>
      <name val="Times New Roman"/>
      <family val="1"/>
      <charset val="204"/>
    </font>
    <font>
      <sz val="9"/>
      <name val="Times New Roman"/>
      <family val="1"/>
      <charset val="204"/>
    </font>
    <font>
      <b/>
      <sz val="11"/>
      <name val="Times New Roman"/>
      <family val="1"/>
      <charset val="204"/>
    </font>
    <font>
      <vertAlign val="subscript"/>
      <sz val="10"/>
      <name val="Times New Roman"/>
      <family val="1"/>
      <charset val="204"/>
    </font>
    <font>
      <vertAlign val="subscript"/>
      <sz val="11"/>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165" fontId="1" fillId="0" borderId="0" applyFont="0" applyFill="0" applyBorder="0" applyAlignment="0" applyProtection="0"/>
  </cellStyleXfs>
  <cellXfs count="32">
    <xf numFmtId="0" fontId="0" fillId="0" borderId="0" xfId="0"/>
    <xf numFmtId="0" fontId="2" fillId="0" borderId="0" xfId="0" applyFont="1" applyFill="1" applyAlignment="1">
      <alignment vertical="center"/>
    </xf>
    <xf numFmtId="0" fontId="3" fillId="0" borderId="0" xfId="0" applyFont="1" applyFill="1" applyAlignment="1">
      <alignment horizontal="justify" vertical="center"/>
    </xf>
    <xf numFmtId="0" fontId="3" fillId="0" borderId="0" xfId="0" applyFont="1" applyFill="1" applyAlignment="1">
      <alignment vertical="center"/>
    </xf>
    <xf numFmtId="0" fontId="8" fillId="0" borderId="0" xfId="0" applyFont="1" applyFill="1" applyAlignment="1">
      <alignment vertical="center" wrapText="1"/>
    </xf>
    <xf numFmtId="0" fontId="8" fillId="0" borderId="0" xfId="0" applyFont="1" applyFill="1" applyAlignment="1">
      <alignment vertical="center"/>
    </xf>
    <xf numFmtId="0" fontId="5" fillId="0" borderId="0"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8" fillId="0" borderId="1" xfId="0" applyFont="1" applyFill="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2" fillId="0" borderId="1" xfId="0" applyFont="1" applyFill="1" applyBorder="1" applyAlignment="1">
      <alignment horizontal="center" vertical="center" wrapText="1"/>
    </xf>
    <xf numFmtId="168" fontId="5" fillId="0" borderId="1" xfId="0" applyNumberFormat="1" applyFont="1" applyFill="1" applyBorder="1" applyAlignment="1">
      <alignment horizontal="center" vertical="center" wrapText="1"/>
    </xf>
    <xf numFmtId="0" fontId="8" fillId="0" borderId="0" xfId="0" applyFont="1" applyFill="1" applyAlignment="1">
      <alignment horizontal="left" vertical="center"/>
    </xf>
    <xf numFmtId="0" fontId="5" fillId="0" borderId="0" xfId="0" applyFont="1" applyFill="1" applyAlignment="1">
      <alignment horizontal="left" vertical="center"/>
    </xf>
    <xf numFmtId="167" fontId="8" fillId="0" borderId="0" xfId="0" applyNumberFormat="1" applyFont="1" applyFill="1" applyAlignment="1">
      <alignment horizontal="center" vertical="center" wrapText="1"/>
    </xf>
    <xf numFmtId="1" fontId="5" fillId="0" borderId="0" xfId="0" applyNumberFormat="1" applyFont="1" applyFill="1" applyAlignment="1">
      <alignment horizontal="left" vertical="center" wrapText="1"/>
    </xf>
    <xf numFmtId="0" fontId="5" fillId="0" borderId="0" xfId="0" applyFont="1" applyFill="1" applyAlignment="1">
      <alignment vertical="center" wrapText="1"/>
    </xf>
    <xf numFmtId="0" fontId="5" fillId="0" borderId="0" xfId="0" applyFont="1" applyFill="1" applyAlignment="1">
      <alignment horizontal="right" vertical="center" wrapText="1"/>
    </xf>
    <xf numFmtId="0" fontId="5" fillId="0" borderId="0" xfId="0" applyFont="1" applyFill="1" applyAlignment="1">
      <alignment horizontal="left" vertical="center" wrapText="1"/>
    </xf>
    <xf numFmtId="0" fontId="8" fillId="0" borderId="0" xfId="0" applyFont="1" applyFill="1" applyAlignment="1">
      <alignment horizontal="center" vertical="center" wrapText="1"/>
    </xf>
    <xf numFmtId="0" fontId="5" fillId="0" borderId="0" xfId="0" applyFont="1" applyFill="1" applyBorder="1" applyAlignment="1">
      <alignment horizontal="left" vertical="center" wrapText="1"/>
    </xf>
    <xf numFmtId="0" fontId="2" fillId="0" borderId="0" xfId="0" applyFont="1" applyFill="1" applyAlignment="1">
      <alignment horizontal="left" vertical="center" wrapText="1"/>
    </xf>
    <xf numFmtId="1" fontId="4" fillId="0" borderId="0" xfId="0" applyNumberFormat="1" applyFont="1" applyFill="1" applyAlignment="1">
      <alignment horizontal="left" vertical="center" wrapText="1"/>
    </xf>
    <xf numFmtId="0" fontId="6" fillId="0" borderId="0" xfId="0" applyFont="1" applyFill="1" applyAlignment="1">
      <alignment horizontal="center" vertical="center" wrapText="1"/>
    </xf>
    <xf numFmtId="0" fontId="3" fillId="0" borderId="0" xfId="0" applyFont="1" applyFill="1" applyBorder="1" applyAlignment="1">
      <alignment horizontal="left" vertical="center" wrapText="1"/>
    </xf>
    <xf numFmtId="0" fontId="2" fillId="0" borderId="0" xfId="0" applyFont="1" applyFill="1" applyBorder="1" applyAlignment="1">
      <alignment horizontal="left" vertical="center" wrapText="1"/>
    </xf>
    <xf numFmtId="0" fontId="3" fillId="0" borderId="2"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0" xfId="0" applyFont="1" applyAlignment="1">
      <alignment horizontal="left" vertical="center" wrapText="1"/>
    </xf>
  </cellXfs>
  <cellStyles count="3">
    <cellStyle name="Обычный" xfId="0" builtinId="0"/>
    <cellStyle name="Обычный 11" xfId="1" xr:uid="{00000000-0005-0000-0000-000001000000}"/>
    <cellStyle name="Финансовый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1"/>
  <sheetViews>
    <sheetView tabSelected="1" topLeftCell="A15" workbookViewId="0">
      <selection activeCell="B30" sqref="B30"/>
    </sheetView>
  </sheetViews>
  <sheetFormatPr defaultRowHeight="12.75" x14ac:dyDescent="0.2"/>
  <cols>
    <col min="1" max="1" width="26.5703125" customWidth="1"/>
    <col min="2" max="2" width="10.140625" customWidth="1"/>
    <col min="3" max="3" width="10.5703125" customWidth="1"/>
    <col min="4" max="4" width="10.42578125" customWidth="1"/>
    <col min="5" max="5" width="10.5703125" customWidth="1"/>
    <col min="6" max="6" width="10.140625" customWidth="1"/>
    <col min="7" max="7" width="11" customWidth="1"/>
  </cols>
  <sheetData>
    <row r="1" spans="1:7" x14ac:dyDescent="0.2">
      <c r="A1" s="1"/>
      <c r="B1" s="1"/>
      <c r="C1" s="1"/>
      <c r="D1" s="1"/>
      <c r="E1" s="1"/>
      <c r="F1" s="1"/>
      <c r="G1" s="1"/>
    </row>
    <row r="2" spans="1:7" ht="15.75" x14ac:dyDescent="0.2">
      <c r="A2" s="24" t="s">
        <v>4</v>
      </c>
      <c r="B2" s="24"/>
      <c r="C2" s="24"/>
      <c r="D2" s="24"/>
      <c r="E2" s="24"/>
      <c r="F2" s="24"/>
      <c r="G2" s="24"/>
    </row>
    <row r="3" spans="1:7" ht="15.75" x14ac:dyDescent="0.2">
      <c r="A3" s="2"/>
      <c r="B3" s="3"/>
      <c r="C3" s="3"/>
      <c r="D3" s="3"/>
      <c r="E3" s="3"/>
      <c r="F3" s="3"/>
      <c r="G3" s="3" t="s">
        <v>0</v>
      </c>
    </row>
    <row r="4" spans="1:7" ht="40.5" customHeight="1" x14ac:dyDescent="0.2">
      <c r="A4" s="4" t="s">
        <v>5</v>
      </c>
      <c r="B4" s="25" t="s">
        <v>1</v>
      </c>
      <c r="C4" s="25"/>
      <c r="D4" s="25"/>
      <c r="E4" s="25"/>
      <c r="F4" s="25"/>
      <c r="G4" s="25"/>
    </row>
    <row r="5" spans="1:7" ht="79.5" customHeight="1" x14ac:dyDescent="0.2">
      <c r="A5" s="5" t="s">
        <v>6</v>
      </c>
      <c r="B5" s="26" t="s">
        <v>7</v>
      </c>
      <c r="C5" s="26"/>
      <c r="D5" s="26"/>
      <c r="E5" s="26"/>
      <c r="F5" s="26"/>
      <c r="G5" s="26"/>
    </row>
    <row r="6" spans="1:7" ht="15" x14ac:dyDescent="0.2">
      <c r="A6" s="5"/>
      <c r="B6" s="6"/>
      <c r="C6" s="6"/>
      <c r="D6" s="6"/>
      <c r="E6" s="6"/>
      <c r="F6" s="6"/>
      <c r="G6" s="6"/>
    </row>
    <row r="7" spans="1:7" ht="15.75" x14ac:dyDescent="0.2">
      <c r="A7" s="27" t="s">
        <v>8</v>
      </c>
      <c r="B7" s="27"/>
      <c r="C7" s="27"/>
      <c r="D7" s="27"/>
      <c r="E7" s="27"/>
      <c r="F7" s="27"/>
      <c r="G7" s="27"/>
    </row>
    <row r="8" spans="1:7" ht="15" x14ac:dyDescent="0.2">
      <c r="A8" s="28" t="s">
        <v>9</v>
      </c>
      <c r="B8" s="30" t="s">
        <v>29</v>
      </c>
      <c r="C8" s="30"/>
      <c r="D8" s="30"/>
      <c r="E8" s="30" t="s">
        <v>30</v>
      </c>
      <c r="F8" s="30"/>
      <c r="G8" s="30"/>
    </row>
    <row r="9" spans="1:7" ht="22.5" x14ac:dyDescent="0.2">
      <c r="A9" s="29"/>
      <c r="B9" s="7" t="s">
        <v>10</v>
      </c>
      <c r="C9" s="7" t="s">
        <v>2</v>
      </c>
      <c r="D9" s="7" t="s">
        <v>11</v>
      </c>
      <c r="E9" s="7" t="s">
        <v>10</v>
      </c>
      <c r="F9" s="7" t="s">
        <v>2</v>
      </c>
      <c r="G9" s="7" t="s">
        <v>11</v>
      </c>
    </row>
    <row r="10" spans="1:7" ht="28.5" x14ac:dyDescent="0.2">
      <c r="A10" s="8" t="s">
        <v>12</v>
      </c>
      <c r="B10" s="9" t="s">
        <v>13</v>
      </c>
      <c r="C10" s="9" t="s">
        <v>13</v>
      </c>
      <c r="D10" s="9" t="s">
        <v>13</v>
      </c>
      <c r="E10" s="9" t="s">
        <v>13</v>
      </c>
      <c r="F10" s="9" t="s">
        <v>13</v>
      </c>
      <c r="G10" s="9" t="s">
        <v>13</v>
      </c>
    </row>
    <row r="11" spans="1:7" ht="57" customHeight="1" x14ac:dyDescent="0.2">
      <c r="A11" s="10" t="s">
        <v>3</v>
      </c>
      <c r="B11" s="11">
        <v>100</v>
      </c>
      <c r="C11" s="11">
        <v>90.5</v>
      </c>
      <c r="D11" s="12">
        <f>C11/B11</f>
        <v>0.90500000000000003</v>
      </c>
      <c r="E11" s="11">
        <v>95.23</v>
      </c>
      <c r="F11" s="11">
        <v>94.1</v>
      </c>
      <c r="G11" s="12">
        <f>F11/E11</f>
        <v>0.98813399138926794</v>
      </c>
    </row>
    <row r="12" spans="1:7" ht="15" x14ac:dyDescent="0.2">
      <c r="A12" s="8" t="s">
        <v>14</v>
      </c>
      <c r="B12" s="9" t="s">
        <v>13</v>
      </c>
      <c r="C12" s="9" t="s">
        <v>13</v>
      </c>
      <c r="D12" s="12" t="s">
        <v>15</v>
      </c>
      <c r="E12" s="9" t="s">
        <v>13</v>
      </c>
      <c r="F12" s="9" t="s">
        <v>13</v>
      </c>
      <c r="G12" s="9" t="s">
        <v>13</v>
      </c>
    </row>
    <row r="13" spans="1:7" ht="58.5" customHeight="1" x14ac:dyDescent="0.2">
      <c r="A13" s="10" t="s">
        <v>16</v>
      </c>
      <c r="B13" s="11">
        <v>3.11</v>
      </c>
      <c r="C13" s="11">
        <v>2.84</v>
      </c>
      <c r="D13" s="12">
        <f>C13/B13</f>
        <v>0.91318327974276525</v>
      </c>
      <c r="E13" s="11">
        <v>115.28</v>
      </c>
      <c r="F13" s="11">
        <v>114.3</v>
      </c>
      <c r="G13" s="12">
        <f>E13/F13</f>
        <v>1.0085739282589676</v>
      </c>
    </row>
    <row r="14" spans="1:7" ht="15" x14ac:dyDescent="0.2">
      <c r="A14" s="13" t="s">
        <v>17</v>
      </c>
      <c r="B14" s="14"/>
      <c r="C14" s="14"/>
      <c r="D14" s="14"/>
      <c r="E14" s="14"/>
      <c r="F14" s="14"/>
      <c r="G14" s="14"/>
    </row>
    <row r="15" spans="1:7" ht="15" x14ac:dyDescent="0.2">
      <c r="A15" s="21" t="s">
        <v>18</v>
      </c>
      <c r="B15" s="21"/>
      <c r="C15" s="21"/>
      <c r="D15" s="21"/>
      <c r="E15" s="21"/>
      <c r="F15" s="21"/>
      <c r="G15" s="21"/>
    </row>
    <row r="16" spans="1:7" ht="15" x14ac:dyDescent="0.2">
      <c r="A16" s="22" t="s">
        <v>31</v>
      </c>
      <c r="B16" s="22"/>
      <c r="C16" s="15">
        <f>(G11)/1*100</f>
        <v>98.813399138926798</v>
      </c>
      <c r="D16" s="16"/>
      <c r="E16" s="17"/>
      <c r="F16" s="17"/>
      <c r="G16" s="17"/>
    </row>
    <row r="17" spans="1:7" ht="15" x14ac:dyDescent="0.2">
      <c r="A17" s="21" t="s">
        <v>20</v>
      </c>
      <c r="B17" s="21"/>
      <c r="C17" s="21"/>
      <c r="D17" s="21"/>
      <c r="E17" s="21"/>
      <c r="F17" s="21"/>
      <c r="G17" s="21"/>
    </row>
    <row r="18" spans="1:7" ht="15" x14ac:dyDescent="0.2">
      <c r="A18" s="22" t="s">
        <v>32</v>
      </c>
      <c r="B18" s="22"/>
      <c r="C18" s="15">
        <f>(G13)/1*100</f>
        <v>100.85739282589677</v>
      </c>
      <c r="D18" s="16"/>
      <c r="E18" s="17"/>
      <c r="F18" s="17"/>
      <c r="G18" s="17"/>
    </row>
    <row r="19" spans="1:7" ht="15" x14ac:dyDescent="0.2">
      <c r="A19" s="21" t="s">
        <v>21</v>
      </c>
      <c r="B19" s="21"/>
      <c r="C19" s="21"/>
      <c r="D19" s="21"/>
      <c r="E19" s="21"/>
      <c r="F19" s="21"/>
      <c r="G19" s="21"/>
    </row>
    <row r="20" spans="1:7" ht="15" x14ac:dyDescent="0.2">
      <c r="A20" s="22" t="s">
        <v>19</v>
      </c>
      <c r="B20" s="22"/>
      <c r="C20" s="15">
        <f>D11/1*100</f>
        <v>90.5</v>
      </c>
      <c r="D20" s="16"/>
      <c r="E20" s="17"/>
      <c r="F20" s="17"/>
      <c r="G20" s="17"/>
    </row>
    <row r="21" spans="1:7" ht="15" x14ac:dyDescent="0.2">
      <c r="A21" s="21" t="s">
        <v>22</v>
      </c>
      <c r="B21" s="21"/>
      <c r="C21" s="21"/>
      <c r="D21" s="21"/>
      <c r="E21" s="21"/>
      <c r="F21" s="21"/>
      <c r="G21" s="21"/>
    </row>
    <row r="22" spans="1:7" ht="14.25" x14ac:dyDescent="0.2">
      <c r="A22" s="22" t="s">
        <v>33</v>
      </c>
      <c r="B22" s="22"/>
      <c r="C22" s="15">
        <f>D13/1*100</f>
        <v>91.318327974276528</v>
      </c>
      <c r="D22" s="23"/>
      <c r="E22" s="23"/>
      <c r="F22" s="23"/>
      <c r="G22" s="23"/>
    </row>
    <row r="23" spans="1:7" ht="15" x14ac:dyDescent="0.2">
      <c r="A23" s="21" t="s">
        <v>23</v>
      </c>
      <c r="B23" s="21"/>
      <c r="C23" s="21"/>
      <c r="D23" s="21"/>
      <c r="E23" s="21"/>
      <c r="F23" s="21"/>
      <c r="G23" s="21"/>
    </row>
    <row r="24" spans="1:7" ht="16.5" x14ac:dyDescent="0.2">
      <c r="A24" s="18" t="s">
        <v>24</v>
      </c>
      <c r="B24" s="15">
        <f>C16/C20</f>
        <v>1.091860763966042</v>
      </c>
      <c r="C24" s="17"/>
      <c r="D24" s="17"/>
      <c r="E24" s="17"/>
      <c r="F24" s="17"/>
      <c r="G24" s="17"/>
    </row>
    <row r="25" spans="1:7" ht="61.5" customHeight="1" x14ac:dyDescent="0.2">
      <c r="A25" s="31" t="s">
        <v>35</v>
      </c>
      <c r="B25" s="31"/>
      <c r="C25" s="31"/>
      <c r="D25" s="31"/>
      <c r="E25" s="31"/>
      <c r="F25" s="31"/>
      <c r="G25" s="31"/>
    </row>
    <row r="26" spans="1:7" ht="18.75" customHeight="1" x14ac:dyDescent="0.2">
      <c r="A26" s="20" t="s">
        <v>25</v>
      </c>
      <c r="B26" s="20"/>
      <c r="C26" s="20"/>
      <c r="D26" s="20"/>
      <c r="E26" s="20"/>
      <c r="F26" s="20"/>
      <c r="G26" s="20"/>
    </row>
    <row r="27" spans="1:7" ht="41.25" customHeight="1" x14ac:dyDescent="0.2">
      <c r="A27" s="19" t="s">
        <v>26</v>
      </c>
      <c r="B27" s="19"/>
      <c r="C27" s="19"/>
      <c r="D27" s="19"/>
      <c r="E27" s="19"/>
      <c r="F27" s="19"/>
      <c r="G27" s="19"/>
    </row>
    <row r="28" spans="1:7" ht="73.5" customHeight="1" x14ac:dyDescent="0.2">
      <c r="A28" s="19" t="s">
        <v>27</v>
      </c>
      <c r="B28" s="19"/>
      <c r="C28" s="19"/>
      <c r="D28" s="19"/>
      <c r="E28" s="19"/>
      <c r="F28" s="19"/>
      <c r="G28" s="19"/>
    </row>
    <row r="29" spans="1:7" ht="89.25" customHeight="1" x14ac:dyDescent="0.2">
      <c r="A29" s="19" t="s">
        <v>28</v>
      </c>
      <c r="B29" s="19"/>
      <c r="C29" s="19"/>
      <c r="D29" s="19"/>
      <c r="E29" s="19"/>
      <c r="F29" s="19"/>
      <c r="G29" s="19"/>
    </row>
    <row r="30" spans="1:7" ht="15" x14ac:dyDescent="0.2">
      <c r="A30" s="18" t="s">
        <v>36</v>
      </c>
      <c r="B30" s="15">
        <f>C16+C18+25</f>
        <v>224.67079196482356</v>
      </c>
      <c r="C30" s="17"/>
      <c r="D30" s="17"/>
      <c r="E30" s="17"/>
      <c r="F30" s="17"/>
      <c r="G30" s="17"/>
    </row>
    <row r="31" spans="1:7" ht="50.25" customHeight="1" x14ac:dyDescent="0.2">
      <c r="A31" s="19" t="s">
        <v>34</v>
      </c>
      <c r="B31" s="19"/>
      <c r="C31" s="19"/>
      <c r="D31" s="19"/>
      <c r="E31" s="19"/>
      <c r="F31" s="19"/>
      <c r="G31" s="19"/>
    </row>
  </sheetData>
  <mergeCells count="23">
    <mergeCell ref="A20:B20"/>
    <mergeCell ref="A2:G2"/>
    <mergeCell ref="B4:G4"/>
    <mergeCell ref="B5:G5"/>
    <mergeCell ref="A7:G7"/>
    <mergeCell ref="A8:A9"/>
    <mergeCell ref="B8:D8"/>
    <mergeCell ref="E8:G8"/>
    <mergeCell ref="A15:G15"/>
    <mergeCell ref="A16:B16"/>
    <mergeCell ref="A17:G17"/>
    <mergeCell ref="A18:B18"/>
    <mergeCell ref="A19:G19"/>
    <mergeCell ref="A28:G28"/>
    <mergeCell ref="A29:G29"/>
    <mergeCell ref="A31:G31"/>
    <mergeCell ref="A26:G26"/>
    <mergeCell ref="A21:G21"/>
    <mergeCell ref="A22:B22"/>
    <mergeCell ref="D22:G22"/>
    <mergeCell ref="A23:G23"/>
    <mergeCell ref="A25:G25"/>
    <mergeCell ref="A27:G2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2142 аналіз</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VNMR-BUKH-03</dc:creator>
  <cp:lastModifiedBy>Пользователь</cp:lastModifiedBy>
  <dcterms:created xsi:type="dcterms:W3CDTF">2022-02-15T13:11:57Z</dcterms:created>
  <dcterms:modified xsi:type="dcterms:W3CDTF">2022-02-16T12:44:26Z</dcterms:modified>
</cp:coreProperties>
</file>