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оцінка ефектиності за 2021 рік\"/>
    </mc:Choice>
  </mc:AlternateContent>
  <xr:revisionPtr revIDLastSave="0" documentId="13_ncr:1_{8D4ED472-D73A-4363-AC38-9F96C6006133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3121" sheetId="65" r:id="rId1"/>
  </sheets>
  <calcPr calcId="191029"/>
</workbook>
</file>

<file path=xl/calcChain.xml><?xml version="1.0" encoding="utf-8"?>
<calcChain xmlns="http://schemas.openxmlformats.org/spreadsheetml/2006/main">
  <c r="D28" i="65" l="1"/>
  <c r="C28" i="65"/>
  <c r="I118" i="65" l="1"/>
  <c r="I119" i="65"/>
  <c r="H119" i="65"/>
  <c r="K119" i="65" s="1"/>
  <c r="I112" i="65"/>
  <c r="H112" i="65"/>
  <c r="K112" i="65" s="1"/>
  <c r="I105" i="65"/>
  <c r="E105" i="65"/>
  <c r="E106" i="65"/>
  <c r="H105" i="65"/>
  <c r="H106" i="65"/>
  <c r="I99" i="65"/>
  <c r="I100" i="65"/>
  <c r="H99" i="65"/>
  <c r="K99" i="65" s="1"/>
  <c r="H100" i="65"/>
  <c r="K100" i="65" s="1"/>
  <c r="K95" i="65"/>
  <c r="I95" i="65"/>
  <c r="J72" i="65"/>
  <c r="I72" i="65"/>
  <c r="H72" i="65"/>
  <c r="E72" i="65"/>
  <c r="J66" i="65"/>
  <c r="I66" i="65"/>
  <c r="H66" i="65"/>
  <c r="E66" i="65"/>
  <c r="J59" i="65"/>
  <c r="I59" i="65"/>
  <c r="K59" i="65" s="1"/>
  <c r="H59" i="65"/>
  <c r="E59" i="65"/>
  <c r="J55" i="65"/>
  <c r="J56" i="65"/>
  <c r="H56" i="65"/>
  <c r="I56" i="65"/>
  <c r="H55" i="65"/>
  <c r="I55" i="65"/>
  <c r="K55" i="65" s="1"/>
  <c r="E56" i="65"/>
  <c r="E55" i="65"/>
  <c r="J47" i="65"/>
  <c r="J48" i="65"/>
  <c r="I47" i="65"/>
  <c r="I48" i="65"/>
  <c r="H47" i="65"/>
  <c r="H48" i="65"/>
  <c r="E47" i="65"/>
  <c r="E48" i="65"/>
  <c r="J19" i="65"/>
  <c r="J16" i="65"/>
  <c r="K105" i="65" l="1"/>
  <c r="K56" i="65"/>
  <c r="K66" i="65"/>
  <c r="K72" i="65"/>
  <c r="K47" i="65"/>
  <c r="K48" i="65"/>
  <c r="F139" i="65" l="1"/>
  <c r="F137" i="65"/>
  <c r="F133" i="65"/>
  <c r="F129" i="65"/>
  <c r="F128" i="65"/>
  <c r="F127" i="65"/>
  <c r="H118" i="65"/>
  <c r="K118" i="65" s="1"/>
  <c r="E118" i="65"/>
  <c r="I117" i="65"/>
  <c r="H117" i="65"/>
  <c r="E117" i="65"/>
  <c r="I116" i="65"/>
  <c r="H116" i="65"/>
  <c r="E116" i="65"/>
  <c r="I115" i="65"/>
  <c r="H115" i="65"/>
  <c r="E115" i="65"/>
  <c r="I114" i="65"/>
  <c r="H114" i="65"/>
  <c r="K114" i="65" s="1"/>
  <c r="E114" i="65"/>
  <c r="I111" i="65"/>
  <c r="H111" i="65"/>
  <c r="E111" i="65"/>
  <c r="I110" i="65"/>
  <c r="H110" i="65"/>
  <c r="E110" i="65"/>
  <c r="I109" i="65"/>
  <c r="H109" i="65"/>
  <c r="E109" i="65"/>
  <c r="I107" i="65"/>
  <c r="H107" i="65"/>
  <c r="K107" i="65" s="1"/>
  <c r="E107" i="65"/>
  <c r="I104" i="65"/>
  <c r="H104" i="65"/>
  <c r="E104" i="65"/>
  <c r="I103" i="65"/>
  <c r="H103" i="65"/>
  <c r="E103" i="65"/>
  <c r="I102" i="65"/>
  <c r="H102" i="65"/>
  <c r="E102" i="65"/>
  <c r="I101" i="65"/>
  <c r="H101" i="65"/>
  <c r="E101" i="65"/>
  <c r="I98" i="65"/>
  <c r="H98" i="65"/>
  <c r="E98" i="65"/>
  <c r="I97" i="65"/>
  <c r="H97" i="65"/>
  <c r="E97" i="65"/>
  <c r="I94" i="65"/>
  <c r="H94" i="65"/>
  <c r="E94" i="65"/>
  <c r="I93" i="65"/>
  <c r="H93" i="65"/>
  <c r="E93" i="65"/>
  <c r="I92" i="65"/>
  <c r="H92" i="65"/>
  <c r="E92" i="65"/>
  <c r="I91" i="65"/>
  <c r="H91" i="65"/>
  <c r="E91" i="65"/>
  <c r="I90" i="65"/>
  <c r="H90" i="65"/>
  <c r="E90" i="65"/>
  <c r="I86" i="65"/>
  <c r="H86" i="65"/>
  <c r="E86" i="65"/>
  <c r="I85" i="65"/>
  <c r="H85" i="65"/>
  <c r="E85" i="65"/>
  <c r="G81" i="65"/>
  <c r="F81" i="65"/>
  <c r="E81" i="65"/>
  <c r="J71" i="65"/>
  <c r="I71" i="65"/>
  <c r="H71" i="65"/>
  <c r="E71" i="65"/>
  <c r="J70" i="65"/>
  <c r="I70" i="65"/>
  <c r="H70" i="65"/>
  <c r="E70" i="65"/>
  <c r="J69" i="65"/>
  <c r="I69" i="65"/>
  <c r="H69" i="65"/>
  <c r="E69" i="65"/>
  <c r="J65" i="65"/>
  <c r="I65" i="65"/>
  <c r="H65" i="65"/>
  <c r="E65" i="65"/>
  <c r="J64" i="65"/>
  <c r="I64" i="65"/>
  <c r="H64" i="65"/>
  <c r="E64" i="65"/>
  <c r="J63" i="65"/>
  <c r="I63" i="65"/>
  <c r="H63" i="65"/>
  <c r="E63" i="65"/>
  <c r="J62" i="65"/>
  <c r="I62" i="65"/>
  <c r="H62" i="65"/>
  <c r="E62" i="65"/>
  <c r="J58" i="65"/>
  <c r="I58" i="65"/>
  <c r="H58" i="65"/>
  <c r="E58" i="65"/>
  <c r="J57" i="65"/>
  <c r="I57" i="65"/>
  <c r="H57" i="65"/>
  <c r="E57" i="65"/>
  <c r="J54" i="65"/>
  <c r="I54" i="65"/>
  <c r="H54" i="65"/>
  <c r="E54" i="65"/>
  <c r="J53" i="65"/>
  <c r="I53" i="65"/>
  <c r="H53" i="65"/>
  <c r="E53" i="65"/>
  <c r="J52" i="65"/>
  <c r="I52" i="65"/>
  <c r="H52" i="65"/>
  <c r="E52" i="65"/>
  <c r="J51" i="65"/>
  <c r="I51" i="65"/>
  <c r="H51" i="65"/>
  <c r="E51" i="65"/>
  <c r="J46" i="65"/>
  <c r="I46" i="65"/>
  <c r="H46" i="65"/>
  <c r="E46" i="65"/>
  <c r="J45" i="65"/>
  <c r="I45" i="65"/>
  <c r="H45" i="65"/>
  <c r="E45" i="65"/>
  <c r="J44" i="65"/>
  <c r="I44" i="65"/>
  <c r="H44" i="65"/>
  <c r="E44" i="65"/>
  <c r="E33" i="65"/>
  <c r="E32" i="65"/>
  <c r="E31" i="65"/>
  <c r="E30" i="65"/>
  <c r="I20" i="65"/>
  <c r="K20" i="65" s="1"/>
  <c r="H20" i="65"/>
  <c r="E20" i="65"/>
  <c r="I19" i="65"/>
  <c r="K19" i="65" s="1"/>
  <c r="H19" i="65"/>
  <c r="E19" i="65"/>
  <c r="I16" i="65"/>
  <c r="K16" i="65" s="1"/>
  <c r="H16" i="65"/>
  <c r="E16" i="65"/>
  <c r="K85" i="65" l="1"/>
  <c r="K92" i="65"/>
  <c r="K98" i="65"/>
  <c r="K104" i="65"/>
  <c r="K44" i="65"/>
  <c r="K45" i="65"/>
  <c r="K46" i="65"/>
  <c r="K51" i="65"/>
  <c r="K52" i="65"/>
  <c r="K53" i="65"/>
  <c r="K54" i="65"/>
  <c r="K57" i="65"/>
  <c r="K58" i="65"/>
  <c r="K62" i="65"/>
  <c r="K63" i="65"/>
  <c r="K64" i="65"/>
  <c r="K65" i="65"/>
  <c r="K69" i="65"/>
  <c r="K70" i="65"/>
  <c r="K71" i="65"/>
  <c r="H81" i="65"/>
  <c r="K81" i="65" s="1"/>
  <c r="K91" i="65"/>
  <c r="K97" i="65"/>
  <c r="K103" i="65"/>
  <c r="K111" i="65"/>
  <c r="K117" i="65"/>
  <c r="E28" i="65"/>
  <c r="K86" i="65"/>
  <c r="K93" i="65"/>
  <c r="K101" i="65"/>
  <c r="K109" i="65"/>
  <c r="K115" i="65"/>
  <c r="K90" i="65"/>
  <c r="K94" i="65"/>
  <c r="K102" i="65"/>
  <c r="K110" i="65"/>
  <c r="K116" i="65"/>
  <c r="I81" i="65"/>
</calcChain>
</file>

<file path=xl/sharedStrings.xml><?xml version="1.0" encoding="utf-8"?>
<sst xmlns="http://schemas.openxmlformats.org/spreadsheetml/2006/main" count="274" uniqueCount="177">
  <si>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</si>
  <si>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</si>
  <si>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</si>
  <si>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</si>
  <si>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</si>
  <si>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</si>
  <si>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</si>
  <si>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</si>
  <si>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</si>
  <si>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</si>
  <si>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</si>
  <si>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</si>
  <si>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</si>
  <si>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</si>
  <si>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</si>
  <si>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</si>
  <si>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</si>
  <si>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</si>
  <si>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</si>
  <si>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</si>
  <si>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</si>
  <si>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</si>
  <si>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</si>
  <si>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</si>
  <si>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</si>
  <si>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</si>
  <si>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</si>
  <si>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</si>
  <si>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</si>
  <si>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</si>
  <si>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</si>
  <si>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</si>
  <si>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</si>
  <si>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</si>
  <si>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</si>
  <si>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</si>
  <si>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</si>
  <si>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</si>
  <si>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</si>
  <si>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</si>
  <si>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</si>
  <si>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</si>
  <si>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</si>
  <si>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</si>
  <si>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</si>
  <si>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</si>
  <si>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</si>
  <si>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</si>
  <si>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</si>
  <si>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</si>
  <si>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</si>
  <si>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</si>
  <si>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</si>
  <si>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</si>
  <si>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</si>
  <si>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</si>
  <si>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</si>
  <si>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</si>
  <si>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</si>
  <si>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</si>
  <si>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</si>
  <si>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</si>
  <si>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</si>
  <si>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</si>
  <si>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</si>
  <si>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</si>
  <si>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</si>
  <si>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</si>
  <si>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</si>
  <si>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</si>
  <si>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</si>
  <si>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</si>
  <si>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</si>
  <si>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</si>
  <si>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</si>
  <si>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</si>
  <si>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</si>
  <si>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</si>
  <si>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</si>
  <si>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</si>
  <si>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</si>
  <si>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</si>
  <si>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</si>
  <si>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</si>
  <si>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</si>
  <si>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</si>
  <si>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</si>
  <si>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</si>
  <si>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</si>
  <si>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</si>
  <si>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</si>
  <si>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</si>
  <si>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</si>
  <si>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</si>
  <si>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</si>
  <si>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</si>
  <si>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</si>
  <si>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</si>
  <si>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</si>
  <si>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</si>
  <si>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</si>
  <si>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</si>
  <si>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</si>
  <si>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</si>
  <si>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</si>
  <si>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</si>
  <si>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</si>
  <si>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</si>
  <si>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</si>
  <si>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</si>
  <si>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</si>
  <si>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</si>
  <si>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</si>
  <si>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</si>
  <si>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</si>
  <si>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</si>
  <si>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</si>
  <si>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</si>
  <si>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>Головний бухгалтер виконавчого комітету Ніжинської  міської ради</t>
  </si>
  <si>
    <t>Наталія ЄФІМЕНКО</t>
  </si>
  <si>
    <t>рівень виконання завдання</t>
  </si>
  <si>
    <t>5.1 «Виконання бюджетної програми за напрямами використання бюджетних коштів»:                                                    ( тис.грн)</t>
  </si>
  <si>
    <t>.0213121</t>
  </si>
  <si>
    <t>Забезпечення соціальної підтримки сім’ям, дітям та молоді вразливих категорій населення</t>
  </si>
  <si>
    <t>Надання соціальних послуг сім'ям, дітям, молоді які перебувають у складних життєвих обставинах та потребують сторонньої допомоги</t>
  </si>
  <si>
    <t xml:space="preserve">Проведення  заходів </t>
  </si>
  <si>
    <t xml:space="preserve">5.2 «Виконання бюджетної програми за джерелами надходжень спеціального фонду»               </t>
  </si>
  <si>
    <t xml:space="preserve">5.3. «Виконання результативних показників бюджетної програми за напрямками використання бюджетних коштів»     </t>
  </si>
  <si>
    <t>кількість центрів соціальних служб для сім`ї, дітей та молоді</t>
  </si>
  <si>
    <t>кількість штатних працівників центрів</t>
  </si>
  <si>
    <t>кількість  заходів  на  підтримку  сімей,  дітей та молоді</t>
  </si>
  <si>
    <t>кількість профілактичних та методичних заходів центру (тренінги, круглі столи, лекції, акції тощо)</t>
  </si>
  <si>
    <t>кількість учасників заходів, проведених центрами соціальних служб для сім`ї, дітей та молоді на виконання Програми</t>
  </si>
  <si>
    <t>надано соціальних послуг за карткою сім’ї</t>
  </si>
  <si>
    <t>кількість осіб, яким надано соціальні  послуги</t>
  </si>
  <si>
    <t>кількість виявлено сімей,  що  знаходяться  у  складних  життєвих  обставинах</t>
  </si>
  <si>
    <t>кількість взятих  під соціальний  супровід  сімей, що  знаходяться  у  складних  життєвих  обставинах</t>
  </si>
  <si>
    <t>середні витрати на забезпечення діяльності одного працівника центру соціальних служб для сім`ї, дітей та молоді</t>
  </si>
  <si>
    <t>середні витрати на здійснення соціального супроводу</t>
  </si>
  <si>
    <t>середні витрати на один захід, проведений центрами соціальних служб для сім`ї, дітей та молоді</t>
  </si>
  <si>
    <t>середні витрати на одного учасника заходів, проведених центрами соціальних служб для сім`ї, дітей та молоді</t>
  </si>
  <si>
    <t>динаміка кількості учасників, охоплених заходами центрів соціальних служб для сім`ї, дітей та молоді, порівняно з минулим роком</t>
  </si>
  <si>
    <t>динаміка кількості осіб,яким надані соціальні послуги, порівняно з минулим роком</t>
  </si>
  <si>
    <t>відсоток сімей  взятих  під  соціальний   супровід до  загальної  кількості  сімей,  які  опинилися  в складних  життєвих  обставинах</t>
  </si>
  <si>
    <t>5.4 « Виконання показників бюджетної програми порівняно із показниками попереднього року»:    (тис. грн)</t>
  </si>
  <si>
    <t>Збільшення видатків  по бюджетній програмі обумовлено  реальними  потребами  у використанні коштів, збільшенням  розміру мінімальної заробітної плати, зростанням цін на предмети та послуги.</t>
  </si>
  <si>
    <t xml:space="preserve">Проведення  заходів  </t>
  </si>
  <si>
    <t>обсяг  видатків  на  виконання  заходів  із забезпечення соціальної підтримки та надання соціальних послуг дітям, молоді та сім`ям, які опинились у складних життєвих обставинах</t>
  </si>
  <si>
    <t>кількість  залучених волонтерів до проведення заходів</t>
  </si>
  <si>
    <t>кількість учасників заходів, проведених центрами соціальних служб для сім`ї, дітей та молоді</t>
  </si>
  <si>
    <t>збільшення/зменшення  кількості  осіб,  яким  надано соціальні  послуги, порівняно  з  минулим  роком</t>
  </si>
  <si>
    <t>збільшення/зменшення кількості  наданих послуг за карткою клієнтів порівняно з минулим  роком</t>
  </si>
  <si>
    <t>Утримання та забезпечення діяльності центрів соціальних служб для сім’ї, дітей та молоді</t>
  </si>
  <si>
    <t>Оцінка ефективності бюджетної програми за 2021рік</t>
  </si>
  <si>
    <t>обсяг видатків на виконання заходів</t>
  </si>
  <si>
    <t>видатки на придбання обладнання та предметів довгострокового користування</t>
  </si>
  <si>
    <t>в т.ч. жіночої статі</t>
  </si>
  <si>
    <t>в т.ч. чоловічої статі</t>
  </si>
  <si>
    <t>кількість одиниць придбання обладнання та предметів довгостокового користування</t>
  </si>
  <si>
    <t>середні витрати на одну надану соціальну послугу за карткою сім'ї</t>
  </si>
  <si>
    <t>середня вартість одиниці придбання та предметів довгострокового користування</t>
  </si>
  <si>
    <t>кількість одиниць придбання обладнання та предметів довгострокового користування</t>
  </si>
  <si>
    <t>середня вартість одиниці придбання обладнання та предметів довгострокового користування</t>
  </si>
  <si>
    <t>Збільшився відсоток динаміки кількості учасників у 2021 році поріняно з 2020 роком, у зв'яку зі спадом КОВІД-19 у  2021 році.</t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</si>
  <si>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  <r>
      <rPr>
        <sz val="10"/>
        <rFont val="Times New Roman"/>
        <family val="1"/>
        <charset val="204"/>
      </rPr>
      <t xml:space="preserve"> - залишок планових призначень</t>
    </r>
  </si>
  <si>
    <t>Бюджетна  програма  має 2 завдання.  Їх  виконання  складає 100%.  Протягом  звітного  періоду забезпечено соціальну  підтримку дітям, молоді, сім’ям, які  опинилися  у  складних  життєвих  умовах  і  потребували  сторонньої  допомоги.  Надано 9686 соціальних послуг за карткою сім’ї, 10421 особ отримали  соц.послуги. Проведено 165 заходів, учасниками  яких  стало 1820 осіб.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</si>
  <si>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Економне  використання  коштів по поточних видатках установи (залишок плану)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</si>
  <si>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Відхилення між фактичними та плановими показниками пояснюється наявністю вакантних  посад3шт.од.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</si>
  <si>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-</t>
    </r>
    <r>
      <rPr>
        <b/>
        <sz val="1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</si>
  <si>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-розбіжність по середнім витратам на одного працівника пояснюється виплаченою  премією за рахунок економії по з/п (наявність 2 вакантних посад), залишок по обладнанню за рахунок укладення договору на придбання холодильника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</si>
  <si>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 xml:space="preserve">-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</si>
  <si>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</si>
  <si>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відсутня кредиторська  та дебіторська заборгованість, 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</si>
  <si>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реалізації  регіональної політики у сфері соціального захисту та соціальної підтримки дітей, молоді та різних категорій сімей, які перебувають у складних життєвих обставинах та потребують сторонньої допомоги; сприянню у задоволенні соціальних потреб сімей, дітей та молоді ,які перебувають у складних життєвих обставинах  та потребують сторонньої допомоги, пропагування здорового способу життя, залучення до соціально-культурного життя, створення та розповсюдження соціальної реклами.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</si>
  <si>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Здійснення заходів із забезпечення соціальної підтримки та надання соціальних послуг дітям, молоді та сім`ям, які опинились у складних життєвих обставина.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</si>
  <si>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Підтримка  дітей, молоді та різних категорій сімей, які перебувають у складних життєвих обставинах та потребують сторонньої допомоги.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</si>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</sst>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#,##0.00_ ;\-#,##0.00\ 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1" fillId="0" borderId="2"/>
    <xf numFmtId="0" fontId="13" fillId="0" borderId="2"/>
    <xf numFmtId="0" fontId="14" fillId="0" borderId="2"/>
    <xf numFmtId="164" fontId="1" fillId="0" borderId="2" applyFont="0" applyFill="0" applyBorder="0" applyAlignment="0" applyProtection="0"/>
    <xf numFmtId="0" fontId="14" fillId="0" borderId="2"/>
    <xf numFmtId="0" fontId="14" fillId="0" borderId="2"/>
    <xf numFmtId="0" fontId="14" fillId="0" borderId="2"/>
    <xf numFmtId="0" fontId="14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</cellStyleXfs>
  <cellXfs count="58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5" xfId="16" applyFont="1" applyFill="1" applyBorder="1" applyAlignment="1">
      <alignment horizontal="center" vertical="center" wrapText="1"/>
    </xf>
    <xf numFmtId="0" fontId="2" fillId="0" borderId="5" xfId="16" applyFont="1" applyFill="1" applyBorder="1" applyAlignment="1">
      <alignment horizontal="center" vertical="center" wrapText="1"/>
    </xf>
    <xf numFmtId="0" fontId="2" fillId="0" borderId="5" xfId="16" applyFont="1" applyFill="1" applyBorder="1" applyAlignment="1">
      <alignment horizontal="left" vertical="center" wrapText="1"/>
    </xf>
    <xf numFmtId="16" fontId="7" fillId="0" borderId="5" xfId="16" applyNumberFormat="1" applyFont="1" applyFill="1" applyBorder="1" applyAlignment="1">
      <alignment horizontal="left" vertical="center" wrapText="1"/>
    </xf>
    <xf numFmtId="0" fontId="7" fillId="0" borderId="5" xfId="16" applyFont="1" applyFill="1" applyBorder="1" applyAlignment="1">
      <alignment vertical="center" wrapText="1"/>
    </xf>
    <xf numFmtId="0" fontId="7" fillId="0" borderId="2" xfId="16" applyFont="1" applyFill="1" applyBorder="1" applyAlignment="1">
      <alignment horizontal="left" vertical="center" wrapText="1"/>
    </xf>
    <xf numFmtId="0" fontId="7" fillId="0" borderId="5" xfId="16" applyFont="1" applyFill="1" applyBorder="1" applyAlignment="1">
      <alignment horizontal="center" vertical="center" wrapText="1"/>
    </xf>
    <xf numFmtId="0" fontId="10" fillId="0" borderId="5" xfId="16" applyFont="1" applyFill="1" applyBorder="1" applyAlignment="1">
      <alignment horizontal="center" vertical="center" wrapText="1"/>
    </xf>
    <xf numFmtId="0" fontId="4" fillId="0" borderId="2" xfId="16" applyFont="1" applyFill="1" applyBorder="1" applyAlignment="1">
      <alignment horizontal="left" vertical="center" wrapText="1"/>
    </xf>
    <xf numFmtId="0" fontId="5" fillId="0" borderId="5" xfId="16" applyFont="1" applyFill="1" applyBorder="1" applyAlignment="1">
      <alignment horizontal="left" vertical="center" wrapText="1"/>
    </xf>
    <xf numFmtId="0" fontId="7" fillId="0" borderId="5" xfId="16" applyFont="1" applyFill="1" applyBorder="1" applyAlignment="1">
      <alignment horizontal="left" vertical="center" wrapText="1"/>
    </xf>
    <xf numFmtId="0" fontId="11" fillId="0" borderId="5" xfId="16" applyFont="1" applyFill="1" applyBorder="1" applyAlignment="1">
      <alignment horizontal="left" vertical="center" wrapText="1"/>
    </xf>
    <xf numFmtId="0" fontId="5" fillId="0" borderId="5" xfId="16" applyFont="1" applyFill="1" applyBorder="1" applyAlignment="1">
      <alignment horizontal="center" vertical="center" wrapText="1"/>
    </xf>
    <xf numFmtId="0" fontId="10" fillId="0" borderId="5" xfId="16" applyFont="1" applyFill="1" applyBorder="1" applyAlignment="1">
      <alignment horizontal="left" vertical="center" wrapText="1"/>
    </xf>
    <xf numFmtId="0" fontId="3" fillId="0" borderId="2" xfId="16" applyFont="1" applyFill="1" applyBorder="1" applyAlignment="1">
      <alignment horizontal="center" vertical="center" wrapText="1"/>
    </xf>
    <xf numFmtId="0" fontId="8" fillId="0" borderId="2" xfId="16" applyFont="1" applyFill="1" applyBorder="1" applyAlignment="1">
      <alignment horizontal="center" vertical="center" wrapText="1"/>
    </xf>
    <xf numFmtId="0" fontId="7" fillId="0" borderId="2" xfId="16" applyFont="1" applyFill="1" applyBorder="1" applyAlignment="1">
      <alignment horizontal="center" vertical="center" wrapText="1"/>
    </xf>
    <xf numFmtId="0" fontId="8" fillId="0" borderId="2" xfId="16" applyFont="1" applyFill="1" applyBorder="1" applyAlignment="1">
      <alignment horizontal="center" vertical="center" wrapText="1"/>
    </xf>
    <xf numFmtId="0" fontId="7" fillId="0" borderId="2" xfId="16" applyFont="1" applyFill="1" applyBorder="1" applyAlignment="1">
      <alignment horizontal="center" vertical="center" wrapText="1"/>
    </xf>
    <xf numFmtId="0" fontId="3" fillId="0" borderId="2" xfId="16" applyFont="1" applyFill="1" applyBorder="1" applyAlignment="1">
      <alignment horizontal="center" vertical="center" wrapText="1"/>
    </xf>
    <xf numFmtId="0" fontId="7" fillId="0" borderId="5" xfId="16" applyFont="1" applyFill="1" applyBorder="1" applyAlignment="1">
      <alignment horizontal="left" vertical="center" wrapText="1"/>
    </xf>
    <xf numFmtId="0" fontId="7" fillId="0" borderId="5" xfId="16" applyFont="1" applyFill="1" applyBorder="1" applyAlignment="1">
      <alignment horizontal="center" vertical="center" wrapText="1"/>
    </xf>
    <xf numFmtId="0" fontId="9" fillId="0" borderId="2" xfId="16" applyFont="1" applyFill="1" applyBorder="1" applyAlignment="1">
      <alignment horizontal="center" vertical="center" wrapText="1"/>
    </xf>
    <xf numFmtId="0" fontId="8" fillId="0" borderId="2" xfId="16" applyFont="1" applyFill="1" applyBorder="1" applyAlignment="1">
      <alignment horizontal="left" vertical="center" wrapText="1"/>
    </xf>
    <xf numFmtId="0" fontId="4" fillId="0" borderId="2" xfId="16" applyFont="1" applyFill="1" applyBorder="1" applyAlignment="1">
      <alignment horizontal="left" vertical="center" wrapText="1"/>
    </xf>
    <xf numFmtId="0" fontId="7" fillId="0" borderId="2" xfId="16" applyFont="1" applyFill="1" applyBorder="1" applyAlignment="1">
      <alignment horizontal="left" vertical="center" wrapText="1"/>
    </xf>
    <xf numFmtId="0" fontId="10" fillId="0" borderId="5" xfId="16" applyFont="1" applyFill="1" applyBorder="1" applyAlignment="1">
      <alignment horizontal="left" vertical="center" wrapText="1"/>
    </xf>
    <xf numFmtId="0" fontId="11" fillId="0" borderId="5" xfId="16" applyFont="1" applyFill="1" applyBorder="1" applyAlignment="1">
      <alignment horizontal="left" vertical="center" wrapText="1"/>
    </xf>
    <xf numFmtId="0" fontId="5" fillId="0" borderId="5" xfId="16" applyFont="1" applyFill="1" applyBorder="1" applyAlignment="1">
      <alignment horizontal="left" vertical="center" wrapText="1"/>
    </xf>
    <xf numFmtId="0" fontId="11" fillId="0" borderId="6" xfId="16" applyFont="1" applyFill="1" applyBorder="1" applyAlignment="1">
      <alignment horizontal="center" vertical="center" wrapText="1"/>
    </xf>
    <xf numFmtId="0" fontId="11" fillId="0" borderId="2" xfId="16" applyFont="1" applyFill="1" applyBorder="1" applyAlignment="1">
      <alignment horizontal="left" vertical="center" wrapText="1"/>
    </xf>
    <xf numFmtId="0" fontId="10" fillId="0" borderId="2" xfId="16" applyFont="1" applyFill="1" applyBorder="1" applyAlignment="1">
      <alignment horizontal="left" vertical="center" wrapText="1"/>
    </xf>
    <xf numFmtId="0" fontId="11" fillId="0" borderId="2" xfId="16" applyFont="1" applyFill="1" applyBorder="1" applyAlignment="1">
      <alignment horizontal="center" vertical="center" wrapText="1"/>
    </xf>
    <xf numFmtId="0" fontId="5" fillId="0" borderId="5" xfId="16" applyFont="1" applyFill="1" applyBorder="1" applyAlignment="1">
      <alignment horizontal="center" vertical="center" wrapText="1"/>
    </xf>
    <xf numFmtId="0" fontId="7" fillId="0" borderId="1" xfId="16" applyFont="1" applyFill="1" applyBorder="1" applyAlignment="1">
      <alignment horizontal="left" vertical="center" wrapText="1"/>
    </xf>
    <xf numFmtId="0" fontId="7" fillId="0" borderId="3" xfId="16" applyFont="1" applyFill="1" applyBorder="1" applyAlignment="1">
      <alignment horizontal="left" vertical="center" wrapText="1"/>
    </xf>
    <xf numFmtId="0" fontId="7" fillId="0" borderId="4" xfId="16" applyFont="1" applyFill="1" applyBorder="1" applyAlignment="1">
      <alignment horizontal="left" vertical="center" wrapText="1"/>
    </xf>
    <xf numFmtId="0" fontId="11" fillId="0" borderId="5" xfId="16" applyFont="1" applyFill="1" applyBorder="1" applyAlignment="1">
      <alignment horizontal="center" vertical="center" wrapText="1"/>
    </xf>
    <xf numFmtId="0" fontId="10" fillId="0" borderId="5" xfId="16" applyFont="1" applyFill="1" applyBorder="1" applyAlignment="1">
      <alignment horizontal="center" vertical="center" wrapText="1"/>
    </xf>
    <xf numFmtId="0" fontId="5" fillId="0" borderId="2" xfId="16" applyFont="1" applyFill="1" applyBorder="1" applyAlignment="1">
      <alignment horizontal="left" vertical="center" wrapText="1"/>
    </xf>
    <xf numFmtId="0" fontId="4" fillId="0" borderId="2" xfId="16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16" applyFont="1" applyFill="1"/>
    <xf numFmtId="0" fontId="16" fillId="0" borderId="2" xfId="16" applyFont="1" applyFill="1" applyBorder="1" applyAlignment="1">
      <alignment horizontal="left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166" fontId="7" fillId="0" borderId="5" xfId="4" applyNumberFormat="1" applyFont="1" applyFill="1" applyBorder="1" applyAlignment="1">
      <alignment horizontal="center" vertical="center" wrapText="1"/>
    </xf>
    <xf numFmtId="166" fontId="2" fillId="0" borderId="5" xfId="4" applyNumberFormat="1" applyFont="1" applyFill="1" applyBorder="1" applyAlignment="1">
      <alignment horizontal="left" vertical="center" wrapText="1"/>
    </xf>
    <xf numFmtId="0" fontId="18" fillId="0" borderId="2" xfId="16" applyFont="1" applyFill="1" applyBorder="1" applyAlignment="1">
      <alignment horizontal="left" vertical="center" wrapText="1"/>
    </xf>
    <xf numFmtId="164" fontId="2" fillId="0" borderId="5" xfId="4" applyFont="1" applyFill="1" applyBorder="1" applyAlignment="1">
      <alignment horizontal="center" vertical="center" wrapText="1"/>
    </xf>
    <xf numFmtId="0" fontId="17" fillId="0" borderId="7" xfId="16" applyFont="1" applyFill="1" applyBorder="1" applyAlignment="1">
      <alignment horizontal="left" vertical="center" wrapText="1"/>
    </xf>
    <xf numFmtId="166" fontId="6" fillId="0" borderId="5" xfId="4" applyNumberFormat="1" applyFont="1" applyFill="1" applyBorder="1" applyAlignment="1">
      <alignment horizontal="center" vertical="center" wrapText="1"/>
    </xf>
    <xf numFmtId="0" fontId="17" fillId="0" borderId="5" xfId="16" applyFont="1" applyFill="1" applyBorder="1" applyAlignment="1">
      <alignment horizontal="left" vertical="center" wrapText="1"/>
    </xf>
    <xf numFmtId="165" fontId="7" fillId="0" borderId="5" xfId="16" applyNumberFormat="1" applyFont="1" applyFill="1" applyBorder="1" applyAlignment="1">
      <alignment horizontal="center" vertical="center" wrapText="1"/>
    </xf>
    <xf numFmtId="167" fontId="2" fillId="0" borderId="5" xfId="4" applyNumberFormat="1" applyFont="1" applyFill="1" applyBorder="1" applyAlignment="1">
      <alignment horizontal="center" vertical="center" wrapText="1"/>
    </xf>
    <xf numFmtId="0" fontId="17" fillId="0" borderId="2" xfId="16" applyFont="1" applyFill="1" applyBorder="1" applyAlignment="1">
      <alignment horizontal="left" vertical="center" wrapText="1"/>
    </xf>
  </cellXfs>
  <cellStyles count="18">
    <cellStyle name="Звичайний 2" xfId="1" xr:uid="{00000000-0005-0000-0000-000000000000}"/>
    <cellStyle name="Обычный" xfId="0" builtinId="0"/>
    <cellStyle name="Обычный 10" xfId="11" xr:uid="{00000000-0005-0000-0000-000002000000}"/>
    <cellStyle name="Обычный 11" xfId="12" xr:uid="{00000000-0005-0000-0000-000003000000}"/>
    <cellStyle name="Обычный 12" xfId="13" xr:uid="{00000000-0005-0000-0000-000004000000}"/>
    <cellStyle name="Обычный 13" xfId="14" xr:uid="{00000000-0005-0000-0000-000005000000}"/>
    <cellStyle name="Обычный 14" xfId="15" xr:uid="{00000000-0005-0000-0000-000006000000}"/>
    <cellStyle name="Обычный 15" xfId="16" xr:uid="{00000000-0005-0000-0000-000007000000}"/>
    <cellStyle name="Обычный 16" xfId="17" xr:uid="{00000000-0005-0000-0000-000008000000}"/>
    <cellStyle name="Обычный 2" xfId="2" xr:uid="{00000000-0005-0000-0000-000009000000}"/>
    <cellStyle name="Обычный 3" xfId="3" xr:uid="{00000000-0005-0000-0000-00000A000000}"/>
    <cellStyle name="Обычный 4" xfId="5" xr:uid="{00000000-0005-0000-0000-00000B000000}"/>
    <cellStyle name="Обычный 5" xfId="6" xr:uid="{00000000-0005-0000-0000-00000C000000}"/>
    <cellStyle name="Обычный 6" xfId="7" xr:uid="{00000000-0005-0000-0000-00000D000000}"/>
    <cellStyle name="Обычный 7" xfId="8" xr:uid="{00000000-0005-0000-0000-00000E000000}"/>
    <cellStyle name="Обычный 8" xfId="9" xr:uid="{00000000-0005-0000-0000-00000F000000}"/>
    <cellStyle name="Обычный 9" xfId="10" xr:uid="{00000000-0005-0000-0000-000010000000}"/>
    <cellStyle name="Финансовый 2" xfId="4" xr:uid="{00000000-0005-0000-0000-000011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0"/>
  <sheetViews>
    <sheetView tabSelected="1" view="pageBreakPreview" zoomScale="85" zoomScaleNormal="100" zoomScaleSheetLayoutView="85" workbookViewId="0">
      <selection sqref="A1:XFD1048576"/>
    </sheetView>
  </sheetViews>
  <sheetFormatPr defaultRowHeight="12.75" x14ac:dyDescent="0.2"/>
  <cols>
    <col min="1" max="1" width="9.140625" style="45"/>
    <col min="2" max="2" width="51.85546875" style="45" customWidth="1"/>
    <col min="3" max="3" width="12" style="45" customWidth="1"/>
    <col min="4" max="4" width="12.28515625" style="45" bestFit="1" customWidth="1"/>
    <col min="5" max="5" width="12.5703125" style="45" customWidth="1"/>
    <col min="6" max="6" width="13" style="45" customWidth="1"/>
    <col min="7" max="7" width="9.140625" style="45"/>
    <col min="8" max="8" width="14.140625" style="45" customWidth="1"/>
    <col min="9" max="9" width="12.140625" style="45" customWidth="1"/>
    <col min="10" max="16384" width="9.140625" style="45"/>
  </cols>
  <sheetData>
    <row r="1" spans="1:11" x14ac:dyDescent="0.2">
      <c r="A1" s="8"/>
      <c r="B1" s="8"/>
      <c r="C1" s="8"/>
      <c r="D1" s="8"/>
      <c r="E1" s="8"/>
      <c r="F1" s="8"/>
      <c r="G1" s="8"/>
      <c r="H1" s="21" t="s">
        <v>55</v>
      </c>
      <c r="I1" s="21"/>
      <c r="J1" s="21"/>
      <c r="K1" s="21"/>
    </row>
    <row r="2" spans="1:11" x14ac:dyDescent="0.2">
      <c r="A2" s="8"/>
      <c r="B2" s="8"/>
      <c r="C2" s="8"/>
      <c r="D2" s="8"/>
      <c r="E2" s="8"/>
      <c r="F2" s="8"/>
      <c r="G2" s="8"/>
      <c r="H2" s="21" t="s">
        <v>56</v>
      </c>
      <c r="I2" s="21"/>
      <c r="J2" s="21"/>
      <c r="K2" s="21"/>
    </row>
    <row r="3" spans="1:11" ht="18.75" x14ac:dyDescent="0.2">
      <c r="A3" s="20" t="s">
        <v>153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8.75" x14ac:dyDescent="0.2">
      <c r="A4" s="18" t="s">
        <v>57</v>
      </c>
      <c r="B4" s="18" t="s">
        <v>58</v>
      </c>
      <c r="C4" s="18"/>
      <c r="D4" s="20" t="s">
        <v>59</v>
      </c>
      <c r="E4" s="20"/>
      <c r="F4" s="20"/>
      <c r="G4" s="20"/>
      <c r="H4" s="20"/>
      <c r="I4" s="20"/>
      <c r="J4" s="20"/>
      <c r="K4" s="20"/>
    </row>
    <row r="5" spans="1:11" ht="21" customHeight="1" x14ac:dyDescent="0.2">
      <c r="A5" s="17"/>
      <c r="B5" s="17" t="s">
        <v>60</v>
      </c>
      <c r="C5" s="17"/>
      <c r="D5" s="22" t="s">
        <v>61</v>
      </c>
      <c r="E5" s="22"/>
      <c r="F5" s="22"/>
      <c r="G5" s="22"/>
      <c r="H5" s="22"/>
      <c r="I5" s="22"/>
      <c r="J5" s="22"/>
      <c r="K5" s="22"/>
    </row>
    <row r="6" spans="1:11" ht="25.7" customHeight="1" x14ac:dyDescent="0.2">
      <c r="A6" s="18" t="s">
        <v>62</v>
      </c>
      <c r="B6" s="18" t="s">
        <v>63</v>
      </c>
      <c r="C6" s="18"/>
      <c r="D6" s="20" t="s">
        <v>59</v>
      </c>
      <c r="E6" s="20"/>
      <c r="F6" s="20"/>
      <c r="G6" s="20"/>
      <c r="H6" s="20"/>
      <c r="I6" s="20"/>
      <c r="J6" s="20"/>
      <c r="K6" s="20"/>
    </row>
    <row r="7" spans="1:11" ht="18" customHeight="1" x14ac:dyDescent="0.2">
      <c r="A7" s="8"/>
      <c r="B7" s="17" t="s">
        <v>60</v>
      </c>
      <c r="C7" s="8"/>
      <c r="D7" s="22" t="s">
        <v>64</v>
      </c>
      <c r="E7" s="22"/>
      <c r="F7" s="22"/>
      <c r="G7" s="22"/>
      <c r="H7" s="22"/>
      <c r="I7" s="22"/>
      <c r="J7" s="22"/>
      <c r="K7" s="22"/>
    </row>
    <row r="8" spans="1:11" ht="33" customHeight="1" x14ac:dyDescent="0.2">
      <c r="A8" s="18" t="s">
        <v>65</v>
      </c>
      <c r="B8" s="18" t="s">
        <v>122</v>
      </c>
      <c r="C8" s="18">
        <v>1040</v>
      </c>
      <c r="D8" s="25" t="s">
        <v>152</v>
      </c>
      <c r="E8" s="25"/>
      <c r="F8" s="25"/>
      <c r="G8" s="25"/>
      <c r="H8" s="25"/>
      <c r="I8" s="25"/>
      <c r="J8" s="25"/>
      <c r="K8" s="25"/>
    </row>
    <row r="9" spans="1:11" ht="19.5" customHeight="1" x14ac:dyDescent="0.2">
      <c r="A9" s="18"/>
      <c r="B9" s="17" t="s">
        <v>60</v>
      </c>
      <c r="C9" s="19" t="s">
        <v>66</v>
      </c>
      <c r="D9" s="17"/>
      <c r="E9" s="17"/>
      <c r="F9" s="17"/>
      <c r="G9" s="17"/>
      <c r="H9" s="17"/>
      <c r="I9" s="17"/>
      <c r="J9" s="17"/>
      <c r="K9" s="17"/>
    </row>
    <row r="10" spans="1:11" ht="36.200000000000003" customHeight="1" x14ac:dyDescent="0.2">
      <c r="A10" s="18" t="s">
        <v>67</v>
      </c>
      <c r="B10" s="18" t="s">
        <v>68</v>
      </c>
      <c r="C10" s="46" t="s">
        <v>123</v>
      </c>
      <c r="D10" s="46"/>
      <c r="E10" s="46"/>
      <c r="F10" s="46"/>
      <c r="G10" s="46"/>
      <c r="H10" s="46"/>
      <c r="I10" s="46"/>
      <c r="J10" s="46"/>
      <c r="K10" s="46"/>
    </row>
    <row r="11" spans="1:11" ht="18.75" x14ac:dyDescent="0.2">
      <c r="A11" s="18" t="s">
        <v>69</v>
      </c>
      <c r="B11" s="26" t="s">
        <v>70</v>
      </c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20.25" customHeight="1" x14ac:dyDescent="0.2">
      <c r="A12" s="27" t="s">
        <v>121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7.25" customHeight="1" x14ac:dyDescent="0.2">
      <c r="A13" s="23" t="s">
        <v>0</v>
      </c>
      <c r="B13" s="23" t="s">
        <v>1</v>
      </c>
      <c r="C13" s="24" t="s">
        <v>2</v>
      </c>
      <c r="D13" s="24"/>
      <c r="E13" s="24"/>
      <c r="F13" s="24" t="s">
        <v>3</v>
      </c>
      <c r="G13" s="24"/>
      <c r="H13" s="24"/>
      <c r="I13" s="24" t="s">
        <v>4</v>
      </c>
      <c r="J13" s="24"/>
      <c r="K13" s="24"/>
    </row>
    <row r="14" spans="1:11" ht="22.5" x14ac:dyDescent="0.2">
      <c r="A14" s="23"/>
      <c r="B14" s="23"/>
      <c r="C14" s="3" t="s">
        <v>71</v>
      </c>
      <c r="D14" s="3" t="s">
        <v>72</v>
      </c>
      <c r="E14" s="3" t="s">
        <v>73</v>
      </c>
      <c r="F14" s="3" t="s">
        <v>71</v>
      </c>
      <c r="G14" s="3" t="s">
        <v>74</v>
      </c>
      <c r="H14" s="3" t="s">
        <v>73</v>
      </c>
      <c r="I14" s="3" t="s">
        <v>75</v>
      </c>
      <c r="J14" s="3" t="s">
        <v>76</v>
      </c>
      <c r="K14" s="3" t="s">
        <v>73</v>
      </c>
    </row>
    <row r="15" spans="1:11" x14ac:dyDescent="0.2">
      <c r="A15" s="3"/>
      <c r="B15" s="3"/>
      <c r="C15" s="3" t="s">
        <v>77</v>
      </c>
      <c r="D15" s="3" t="s">
        <v>78</v>
      </c>
      <c r="E15" s="3" t="s">
        <v>79</v>
      </c>
      <c r="F15" s="3" t="s">
        <v>80</v>
      </c>
      <c r="G15" s="3" t="s">
        <v>81</v>
      </c>
      <c r="H15" s="3" t="s">
        <v>82</v>
      </c>
      <c r="I15" s="3" t="s">
        <v>83</v>
      </c>
      <c r="J15" s="3" t="s">
        <v>84</v>
      </c>
      <c r="K15" s="3" t="s">
        <v>85</v>
      </c>
    </row>
    <row r="16" spans="1:11" ht="15" x14ac:dyDescent="0.2">
      <c r="A16" s="9" t="s">
        <v>5</v>
      </c>
      <c r="B16" s="15" t="s">
        <v>111</v>
      </c>
      <c r="C16" s="47">
        <v>4057.6</v>
      </c>
      <c r="D16" s="48">
        <v>19</v>
      </c>
      <c r="E16" s="48">
        <f>C16+D16</f>
        <v>4076.6</v>
      </c>
      <c r="F16" s="48">
        <v>3984.0790000000002</v>
      </c>
      <c r="G16" s="48">
        <v>17.475000000000001</v>
      </c>
      <c r="H16" s="48">
        <f>F16+G16</f>
        <v>4001.5540000000001</v>
      </c>
      <c r="I16" s="48">
        <f>F16-C16</f>
        <v>-73.520999999999731</v>
      </c>
      <c r="J16" s="48">
        <f>G16-D16</f>
        <v>-1.5249999999999986</v>
      </c>
      <c r="K16" s="48">
        <f>I16+J16</f>
        <v>-75.045999999999736</v>
      </c>
    </row>
    <row r="17" spans="1:11" ht="38.25" customHeight="1" x14ac:dyDescent="0.2">
      <c r="A17" s="27" t="s">
        <v>166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spans="1:11" ht="15.75" x14ac:dyDescent="0.2">
      <c r="A18" s="13"/>
      <c r="B18" s="13" t="s">
        <v>6</v>
      </c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45" x14ac:dyDescent="0.2">
      <c r="A19" s="9">
        <v>1</v>
      </c>
      <c r="B19" s="12" t="s">
        <v>124</v>
      </c>
      <c r="C19" s="49">
        <v>4022.35</v>
      </c>
      <c r="D19" s="49">
        <v>19</v>
      </c>
      <c r="E19" s="47">
        <f t="shared" ref="E19:E20" si="0">C19+D19</f>
        <v>4041.35</v>
      </c>
      <c r="F19" s="49">
        <v>3948.8290000000002</v>
      </c>
      <c r="G19" s="49">
        <v>17.475000000000001</v>
      </c>
      <c r="H19" s="47">
        <f t="shared" ref="H19:H20" si="1">F19+G19</f>
        <v>3966.3040000000001</v>
      </c>
      <c r="I19" s="48">
        <f>F19-C19</f>
        <v>-73.520999999999731</v>
      </c>
      <c r="J19" s="48">
        <f>G19-D19</f>
        <v>-1.5249999999999986</v>
      </c>
      <c r="K19" s="48">
        <f>I19+J19</f>
        <v>-75.045999999999736</v>
      </c>
    </row>
    <row r="20" spans="1:11" ht="24.2" customHeight="1" x14ac:dyDescent="0.2">
      <c r="A20" s="9">
        <v>2</v>
      </c>
      <c r="B20" s="12" t="s">
        <v>125</v>
      </c>
      <c r="C20" s="49">
        <v>35.25</v>
      </c>
      <c r="D20" s="49"/>
      <c r="E20" s="47">
        <f t="shared" si="0"/>
        <v>35.25</v>
      </c>
      <c r="F20" s="49">
        <v>35.25</v>
      </c>
      <c r="G20" s="49"/>
      <c r="H20" s="47">
        <f t="shared" si="1"/>
        <v>35.25</v>
      </c>
      <c r="I20" s="48">
        <f>F20-C20</f>
        <v>0</v>
      </c>
      <c r="J20" s="48"/>
      <c r="K20" s="48">
        <f>I20+J20</f>
        <v>0</v>
      </c>
    </row>
    <row r="21" spans="1:11" ht="22.5" customHeight="1" x14ac:dyDescent="0.2">
      <c r="A21" s="27" t="s">
        <v>126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36" x14ac:dyDescent="0.2">
      <c r="A22" s="13" t="s">
        <v>7</v>
      </c>
      <c r="B22" s="13" t="s">
        <v>8</v>
      </c>
      <c r="C22" s="4" t="s">
        <v>86</v>
      </c>
      <c r="D22" s="4" t="s">
        <v>87</v>
      </c>
      <c r="E22" s="4" t="s">
        <v>88</v>
      </c>
      <c r="F22" s="8"/>
      <c r="G22" s="8"/>
      <c r="H22" s="8"/>
      <c r="I22" s="8"/>
      <c r="J22" s="8"/>
      <c r="K22" s="8"/>
    </row>
    <row r="23" spans="1:11" ht="15" x14ac:dyDescent="0.2">
      <c r="A23" s="13" t="s">
        <v>5</v>
      </c>
      <c r="B23" s="13" t="s">
        <v>10</v>
      </c>
      <c r="C23" s="13" t="s">
        <v>11</v>
      </c>
      <c r="D23" s="13"/>
      <c r="E23" s="13" t="s">
        <v>11</v>
      </c>
      <c r="F23" s="8"/>
      <c r="G23" s="8"/>
      <c r="H23" s="8"/>
      <c r="I23" s="8"/>
      <c r="J23" s="8"/>
      <c r="K23" s="8"/>
    </row>
    <row r="24" spans="1:11" ht="12.4" customHeight="1" x14ac:dyDescent="0.2">
      <c r="A24" s="13"/>
      <c r="B24" s="13" t="s">
        <v>12</v>
      </c>
      <c r="C24" s="13"/>
      <c r="D24" s="13"/>
      <c r="E24" s="13"/>
      <c r="F24" s="8"/>
      <c r="G24" s="8"/>
      <c r="H24" s="8"/>
      <c r="I24" s="8"/>
      <c r="J24" s="8"/>
      <c r="K24" s="8"/>
    </row>
    <row r="25" spans="1:11" ht="12.4" customHeight="1" x14ac:dyDescent="0.2">
      <c r="A25" s="13" t="s">
        <v>13</v>
      </c>
      <c r="B25" s="13" t="s">
        <v>14</v>
      </c>
      <c r="C25" s="13" t="s">
        <v>11</v>
      </c>
      <c r="D25" s="13"/>
      <c r="E25" s="13" t="s">
        <v>11</v>
      </c>
      <c r="F25" s="8"/>
      <c r="G25" s="8"/>
      <c r="H25" s="8"/>
      <c r="I25" s="8"/>
      <c r="J25" s="8"/>
      <c r="K25" s="8"/>
    </row>
    <row r="26" spans="1:11" ht="12.4" customHeight="1" x14ac:dyDescent="0.2">
      <c r="A26" s="13" t="s">
        <v>15</v>
      </c>
      <c r="B26" s="13" t="s">
        <v>16</v>
      </c>
      <c r="C26" s="13" t="s">
        <v>11</v>
      </c>
      <c r="D26" s="13"/>
      <c r="E26" s="13" t="s">
        <v>11</v>
      </c>
      <c r="F26" s="8"/>
      <c r="G26" s="8"/>
      <c r="H26" s="8"/>
      <c r="I26" s="8"/>
      <c r="J26" s="8"/>
      <c r="K26" s="8"/>
    </row>
    <row r="27" spans="1:11" ht="12.4" customHeight="1" x14ac:dyDescent="0.2">
      <c r="A27" s="23" t="s">
        <v>17</v>
      </c>
      <c r="B27" s="23"/>
      <c r="C27" s="23"/>
      <c r="D27" s="23"/>
      <c r="E27" s="23"/>
      <c r="F27" s="8"/>
      <c r="G27" s="8"/>
      <c r="H27" s="8"/>
      <c r="I27" s="8"/>
      <c r="J27" s="8"/>
      <c r="K27" s="8"/>
    </row>
    <row r="28" spans="1:11" ht="15" x14ac:dyDescent="0.2">
      <c r="A28" s="13" t="s">
        <v>18</v>
      </c>
      <c r="B28" s="13" t="s">
        <v>19</v>
      </c>
      <c r="C28" s="9">
        <f>C29+C30+C31+C32+C33</f>
        <v>19</v>
      </c>
      <c r="D28" s="9">
        <f>D29+D30+D31+D32+D33</f>
        <v>17.475000000000001</v>
      </c>
      <c r="E28" s="9">
        <f t="shared" ref="E28" si="2">SUM(E30:E33)</f>
        <v>1.5249999999999986</v>
      </c>
      <c r="F28" s="8"/>
      <c r="G28" s="8"/>
      <c r="H28" s="8"/>
      <c r="I28" s="8"/>
      <c r="J28" s="8"/>
      <c r="K28" s="8"/>
    </row>
    <row r="29" spans="1:11" ht="15" x14ac:dyDescent="0.2">
      <c r="A29" s="13"/>
      <c r="B29" s="13" t="s">
        <v>12</v>
      </c>
      <c r="C29" s="9"/>
      <c r="D29" s="9"/>
      <c r="E29" s="9"/>
      <c r="F29" s="8"/>
      <c r="G29" s="8"/>
      <c r="H29" s="8"/>
      <c r="I29" s="8"/>
      <c r="J29" s="8"/>
      <c r="K29" s="8"/>
    </row>
    <row r="30" spans="1:11" ht="15" x14ac:dyDescent="0.2">
      <c r="A30" s="13" t="s">
        <v>20</v>
      </c>
      <c r="B30" s="13" t="s">
        <v>14</v>
      </c>
      <c r="C30" s="9"/>
      <c r="D30" s="9"/>
      <c r="E30" s="9">
        <f>C30-D30</f>
        <v>0</v>
      </c>
      <c r="F30" s="8"/>
      <c r="G30" s="8"/>
      <c r="H30" s="8"/>
      <c r="I30" s="8"/>
      <c r="J30" s="8"/>
      <c r="K30" s="8"/>
    </row>
    <row r="31" spans="1:11" ht="15" x14ac:dyDescent="0.2">
      <c r="A31" s="13" t="s">
        <v>21</v>
      </c>
      <c r="B31" s="13" t="s">
        <v>22</v>
      </c>
      <c r="C31" s="9"/>
      <c r="D31" s="9"/>
      <c r="E31" s="9">
        <f t="shared" ref="E31:E33" si="3">C31-D31</f>
        <v>0</v>
      </c>
      <c r="F31" s="8"/>
      <c r="G31" s="8"/>
      <c r="H31" s="8"/>
      <c r="I31" s="8"/>
      <c r="J31" s="8"/>
      <c r="K31" s="8"/>
    </row>
    <row r="32" spans="1:11" ht="15" x14ac:dyDescent="0.2">
      <c r="A32" s="13" t="s">
        <v>23</v>
      </c>
      <c r="B32" s="13" t="s">
        <v>24</v>
      </c>
      <c r="C32" s="9"/>
      <c r="D32" s="9"/>
      <c r="E32" s="9">
        <f t="shared" si="3"/>
        <v>0</v>
      </c>
      <c r="F32" s="8"/>
      <c r="G32" s="8"/>
      <c r="H32" s="8"/>
      <c r="I32" s="8"/>
      <c r="J32" s="8"/>
      <c r="K32" s="8"/>
    </row>
    <row r="33" spans="1:11" ht="14.25" customHeight="1" x14ac:dyDescent="0.2">
      <c r="A33" s="13" t="s">
        <v>25</v>
      </c>
      <c r="B33" s="13" t="s">
        <v>26</v>
      </c>
      <c r="C33" s="9">
        <v>19</v>
      </c>
      <c r="D33" s="9">
        <v>17.475000000000001</v>
      </c>
      <c r="E33" s="9">
        <f t="shared" si="3"/>
        <v>1.5249999999999986</v>
      </c>
      <c r="F33" s="8"/>
      <c r="G33" s="8"/>
      <c r="H33" s="8"/>
      <c r="I33" s="8"/>
      <c r="J33" s="8"/>
      <c r="K33" s="8"/>
    </row>
    <row r="34" spans="1:11" ht="14.25" customHeight="1" x14ac:dyDescent="0.2">
      <c r="A34" s="23" t="s">
        <v>164</v>
      </c>
      <c r="B34" s="23"/>
      <c r="C34" s="23"/>
      <c r="D34" s="23"/>
      <c r="E34" s="23"/>
      <c r="F34" s="8"/>
      <c r="G34" s="8"/>
      <c r="H34" s="8"/>
      <c r="I34" s="8"/>
      <c r="J34" s="8"/>
      <c r="K34" s="8"/>
    </row>
    <row r="35" spans="1:11" ht="14.25" customHeight="1" x14ac:dyDescent="0.2">
      <c r="A35" s="13" t="s">
        <v>27</v>
      </c>
      <c r="B35" s="13" t="s">
        <v>28</v>
      </c>
      <c r="C35" s="13" t="s">
        <v>11</v>
      </c>
      <c r="D35" s="13"/>
      <c r="E35" s="13"/>
      <c r="F35" s="8"/>
      <c r="G35" s="8"/>
      <c r="H35" s="8"/>
      <c r="I35" s="8"/>
      <c r="J35" s="8"/>
      <c r="K35" s="8"/>
    </row>
    <row r="36" spans="1:11" ht="14.25" customHeight="1" x14ac:dyDescent="0.2">
      <c r="A36" s="13"/>
      <c r="B36" s="13" t="s">
        <v>12</v>
      </c>
      <c r="C36" s="13"/>
      <c r="D36" s="13"/>
      <c r="E36" s="13"/>
      <c r="F36" s="8"/>
      <c r="G36" s="8"/>
      <c r="H36" s="8"/>
      <c r="I36" s="8"/>
      <c r="J36" s="8"/>
      <c r="K36" s="8"/>
    </row>
    <row r="37" spans="1:11" ht="14.25" customHeight="1" x14ac:dyDescent="0.2">
      <c r="A37" s="13" t="s">
        <v>29</v>
      </c>
      <c r="B37" s="13" t="s">
        <v>14</v>
      </c>
      <c r="C37" s="13" t="s">
        <v>11</v>
      </c>
      <c r="D37" s="13"/>
      <c r="E37" s="13"/>
      <c r="F37" s="8"/>
      <c r="G37" s="8"/>
      <c r="H37" s="8"/>
      <c r="I37" s="8"/>
      <c r="J37" s="8"/>
      <c r="K37" s="8"/>
    </row>
    <row r="38" spans="1:11" ht="14.25" customHeight="1" x14ac:dyDescent="0.2">
      <c r="A38" s="13" t="s">
        <v>30</v>
      </c>
      <c r="B38" s="13" t="s">
        <v>26</v>
      </c>
      <c r="C38" s="13" t="s">
        <v>11</v>
      </c>
      <c r="D38" s="13"/>
      <c r="E38" s="13"/>
      <c r="F38" s="8"/>
      <c r="G38" s="8"/>
      <c r="H38" s="8"/>
      <c r="I38" s="8"/>
      <c r="J38" s="8"/>
      <c r="K38" s="8"/>
    </row>
    <row r="39" spans="1:1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 ht="21" customHeight="1" x14ac:dyDescent="0.2">
      <c r="A40" s="27" t="s">
        <v>127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</row>
    <row r="41" spans="1:11" x14ac:dyDescent="0.2">
      <c r="A41" s="23" t="s">
        <v>7</v>
      </c>
      <c r="B41" s="23" t="s">
        <v>8</v>
      </c>
      <c r="C41" s="23" t="s">
        <v>31</v>
      </c>
      <c r="D41" s="23"/>
      <c r="E41" s="23"/>
      <c r="F41" s="23" t="s">
        <v>32</v>
      </c>
      <c r="G41" s="23"/>
      <c r="H41" s="23"/>
      <c r="I41" s="23" t="s">
        <v>9</v>
      </c>
      <c r="J41" s="23"/>
      <c r="K41" s="23"/>
    </row>
    <row r="42" spans="1:11" ht="22.5" x14ac:dyDescent="0.2">
      <c r="A42" s="23"/>
      <c r="B42" s="23"/>
      <c r="C42" s="3" t="s">
        <v>117</v>
      </c>
      <c r="D42" s="3" t="s">
        <v>110</v>
      </c>
      <c r="E42" s="3" t="s">
        <v>73</v>
      </c>
      <c r="F42" s="3" t="s">
        <v>117</v>
      </c>
      <c r="G42" s="3" t="s">
        <v>110</v>
      </c>
      <c r="H42" s="3" t="s">
        <v>73</v>
      </c>
      <c r="I42" s="3" t="s">
        <v>117</v>
      </c>
      <c r="J42" s="3" t="s">
        <v>110</v>
      </c>
      <c r="K42" s="3" t="s">
        <v>73</v>
      </c>
    </row>
    <row r="43" spans="1:11" ht="14.25" x14ac:dyDescent="0.2">
      <c r="A43" s="16" t="s">
        <v>89</v>
      </c>
      <c r="B43" s="16" t="s">
        <v>90</v>
      </c>
      <c r="C43" s="29"/>
      <c r="D43" s="29"/>
      <c r="E43" s="29"/>
      <c r="F43" s="29"/>
      <c r="G43" s="29"/>
      <c r="H43" s="29"/>
      <c r="I43" s="29"/>
      <c r="J43" s="29"/>
      <c r="K43" s="29"/>
    </row>
    <row r="44" spans="1:11" x14ac:dyDescent="0.2">
      <c r="A44" s="13"/>
      <c r="B44" s="5" t="s">
        <v>128</v>
      </c>
      <c r="C44" s="9">
        <v>1</v>
      </c>
      <c r="D44" s="9"/>
      <c r="E44" s="9">
        <f t="shared" ref="E44:E45" si="4">C44+D44</f>
        <v>1</v>
      </c>
      <c r="F44" s="9">
        <v>1</v>
      </c>
      <c r="G44" s="9"/>
      <c r="H44" s="9">
        <f t="shared" ref="H44:H45" si="5">F44+G44</f>
        <v>1</v>
      </c>
      <c r="I44" s="9">
        <f t="shared" ref="I44:J45" si="6">F44-C44</f>
        <v>0</v>
      </c>
      <c r="J44" s="9">
        <f t="shared" si="6"/>
        <v>0</v>
      </c>
      <c r="K44" s="9">
        <f t="shared" ref="K44:K45" si="7">I44+J44</f>
        <v>0</v>
      </c>
    </row>
    <row r="45" spans="1:11" x14ac:dyDescent="0.2">
      <c r="A45" s="13"/>
      <c r="B45" s="5" t="s">
        <v>129</v>
      </c>
      <c r="C45" s="9">
        <v>26</v>
      </c>
      <c r="D45" s="9"/>
      <c r="E45" s="9">
        <f t="shared" si="4"/>
        <v>26</v>
      </c>
      <c r="F45" s="9">
        <v>24</v>
      </c>
      <c r="G45" s="9"/>
      <c r="H45" s="9">
        <f t="shared" si="5"/>
        <v>24</v>
      </c>
      <c r="I45" s="9">
        <f t="shared" si="6"/>
        <v>-2</v>
      </c>
      <c r="J45" s="9">
        <f t="shared" si="6"/>
        <v>0</v>
      </c>
      <c r="K45" s="9">
        <f t="shared" si="7"/>
        <v>-2</v>
      </c>
    </row>
    <row r="46" spans="1:11" x14ac:dyDescent="0.2">
      <c r="A46" s="13"/>
      <c r="B46" s="5" t="s">
        <v>130</v>
      </c>
      <c r="C46" s="9">
        <v>5</v>
      </c>
      <c r="D46" s="9"/>
      <c r="E46" s="9">
        <f>C46+D46</f>
        <v>5</v>
      </c>
      <c r="F46" s="9">
        <v>5</v>
      </c>
      <c r="G46" s="9"/>
      <c r="H46" s="9">
        <f>F46+G46</f>
        <v>5</v>
      </c>
      <c r="I46" s="9">
        <f>F46-C46</f>
        <v>0</v>
      </c>
      <c r="J46" s="9">
        <f>G46-D46</f>
        <v>0</v>
      </c>
      <c r="K46" s="9">
        <f>I46+J46</f>
        <v>0</v>
      </c>
    </row>
    <row r="47" spans="1:11" x14ac:dyDescent="0.2">
      <c r="A47" s="13"/>
      <c r="B47" s="5" t="s">
        <v>154</v>
      </c>
      <c r="C47" s="9">
        <v>35250</v>
      </c>
      <c r="D47" s="9"/>
      <c r="E47" s="9">
        <f t="shared" ref="E47:E48" si="8">C47+D47</f>
        <v>35250</v>
      </c>
      <c r="F47" s="9">
        <v>35250</v>
      </c>
      <c r="G47" s="9"/>
      <c r="H47" s="9">
        <f t="shared" ref="H47:H48" si="9">F47+G47</f>
        <v>35250</v>
      </c>
      <c r="I47" s="9">
        <f t="shared" ref="I47:I48" si="10">F47-C47</f>
        <v>0</v>
      </c>
      <c r="J47" s="9">
        <f t="shared" ref="J47:J48" si="11">G47-D47</f>
        <v>0</v>
      </c>
      <c r="K47" s="9">
        <f t="shared" ref="K47:K48" si="12">I47+J47</f>
        <v>0</v>
      </c>
    </row>
    <row r="48" spans="1:11" ht="24" x14ac:dyDescent="0.2">
      <c r="A48" s="13"/>
      <c r="B48" s="5" t="s">
        <v>155</v>
      </c>
      <c r="C48" s="9"/>
      <c r="D48" s="9">
        <v>19000</v>
      </c>
      <c r="E48" s="9">
        <f t="shared" si="8"/>
        <v>19000</v>
      </c>
      <c r="F48" s="9"/>
      <c r="G48" s="9">
        <v>17475</v>
      </c>
      <c r="H48" s="9">
        <f t="shared" si="9"/>
        <v>17475</v>
      </c>
      <c r="I48" s="9">
        <f t="shared" si="10"/>
        <v>0</v>
      </c>
      <c r="J48" s="9">
        <f t="shared" si="11"/>
        <v>-1525</v>
      </c>
      <c r="K48" s="9">
        <f t="shared" si="12"/>
        <v>-1525</v>
      </c>
    </row>
    <row r="49" spans="1:11" ht="33" customHeight="1" x14ac:dyDescent="0.2">
      <c r="A49" s="30" t="s">
        <v>167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</row>
    <row r="50" spans="1:11" ht="14.25" x14ac:dyDescent="0.2">
      <c r="A50" s="16" t="s">
        <v>91</v>
      </c>
      <c r="B50" s="16" t="s">
        <v>92</v>
      </c>
      <c r="C50" s="29"/>
      <c r="D50" s="29"/>
      <c r="E50" s="29"/>
      <c r="F50" s="29"/>
      <c r="G50" s="29"/>
      <c r="H50" s="29"/>
      <c r="I50" s="29"/>
      <c r="J50" s="29"/>
      <c r="K50" s="29"/>
    </row>
    <row r="51" spans="1:11" ht="24" x14ac:dyDescent="0.2">
      <c r="A51" s="13"/>
      <c r="B51" s="5" t="s">
        <v>131</v>
      </c>
      <c r="C51" s="9">
        <v>165</v>
      </c>
      <c r="D51" s="9"/>
      <c r="E51" s="9">
        <f>C51+D51</f>
        <v>165</v>
      </c>
      <c r="F51" s="9">
        <v>165</v>
      </c>
      <c r="G51" s="9"/>
      <c r="H51" s="9">
        <f>F51+G51</f>
        <v>165</v>
      </c>
      <c r="I51" s="9">
        <f>F51-C51</f>
        <v>0</v>
      </c>
      <c r="J51" s="9">
        <f>G51-D51</f>
        <v>0</v>
      </c>
      <c r="K51" s="9">
        <f>I51+J51</f>
        <v>0</v>
      </c>
    </row>
    <row r="52" spans="1:11" ht="24" x14ac:dyDescent="0.2">
      <c r="A52" s="13"/>
      <c r="B52" s="5" t="s">
        <v>132</v>
      </c>
      <c r="C52" s="9">
        <v>1820</v>
      </c>
      <c r="D52" s="9"/>
      <c r="E52" s="9">
        <f>C52+D52</f>
        <v>1820</v>
      </c>
      <c r="F52" s="9">
        <v>1820</v>
      </c>
      <c r="G52" s="9"/>
      <c r="H52" s="9">
        <f>F52+G52</f>
        <v>1820</v>
      </c>
      <c r="I52" s="9">
        <f>F52-C52</f>
        <v>0</v>
      </c>
      <c r="J52" s="9">
        <f>G52-D52</f>
        <v>0</v>
      </c>
      <c r="K52" s="9">
        <f>I52+J52</f>
        <v>0</v>
      </c>
    </row>
    <row r="53" spans="1:11" x14ac:dyDescent="0.2">
      <c r="A53" s="6"/>
      <c r="B53" s="5" t="s">
        <v>133</v>
      </c>
      <c r="C53" s="9">
        <v>9686</v>
      </c>
      <c r="D53" s="9"/>
      <c r="E53" s="9">
        <f t="shared" ref="E53:E56" si="13">C53+D53</f>
        <v>9686</v>
      </c>
      <c r="F53" s="9">
        <v>9686</v>
      </c>
      <c r="G53" s="9"/>
      <c r="H53" s="9">
        <f t="shared" ref="H53:H56" si="14">F53+G53</f>
        <v>9686</v>
      </c>
      <c r="I53" s="9">
        <f t="shared" ref="I53:J56" si="15">F53-C53</f>
        <v>0</v>
      </c>
      <c r="J53" s="9">
        <f t="shared" si="15"/>
        <v>0</v>
      </c>
      <c r="K53" s="9">
        <f t="shared" ref="K53:K56" si="16">I53+J53</f>
        <v>0</v>
      </c>
    </row>
    <row r="54" spans="1:11" x14ac:dyDescent="0.2">
      <c r="A54" s="13"/>
      <c r="B54" s="5" t="s">
        <v>134</v>
      </c>
      <c r="C54" s="9">
        <v>10421</v>
      </c>
      <c r="D54" s="9"/>
      <c r="E54" s="9">
        <f t="shared" si="13"/>
        <v>10421</v>
      </c>
      <c r="F54" s="9">
        <v>10421</v>
      </c>
      <c r="G54" s="9"/>
      <c r="H54" s="9">
        <f t="shared" si="14"/>
        <v>10421</v>
      </c>
      <c r="I54" s="9">
        <f t="shared" si="15"/>
        <v>0</v>
      </c>
      <c r="J54" s="9">
        <f t="shared" si="15"/>
        <v>0</v>
      </c>
      <c r="K54" s="9">
        <f t="shared" si="16"/>
        <v>0</v>
      </c>
    </row>
    <row r="55" spans="1:11" x14ac:dyDescent="0.2">
      <c r="A55" s="13"/>
      <c r="B55" s="5" t="s">
        <v>156</v>
      </c>
      <c r="C55" s="9">
        <v>5438</v>
      </c>
      <c r="D55" s="9"/>
      <c r="E55" s="9">
        <f t="shared" si="13"/>
        <v>5438</v>
      </c>
      <c r="F55" s="9">
        <v>5438</v>
      </c>
      <c r="G55" s="9"/>
      <c r="H55" s="9">
        <f t="shared" si="14"/>
        <v>5438</v>
      </c>
      <c r="I55" s="9">
        <f t="shared" si="15"/>
        <v>0</v>
      </c>
      <c r="J55" s="9">
        <f t="shared" si="15"/>
        <v>0</v>
      </c>
      <c r="K55" s="9">
        <f t="shared" si="16"/>
        <v>0</v>
      </c>
    </row>
    <row r="56" spans="1:11" x14ac:dyDescent="0.2">
      <c r="A56" s="13"/>
      <c r="B56" s="5" t="s">
        <v>157</v>
      </c>
      <c r="C56" s="9">
        <v>4983</v>
      </c>
      <c r="D56" s="9"/>
      <c r="E56" s="9">
        <f t="shared" si="13"/>
        <v>4983</v>
      </c>
      <c r="F56" s="9">
        <v>4983</v>
      </c>
      <c r="G56" s="9"/>
      <c r="H56" s="9">
        <f t="shared" si="14"/>
        <v>4983</v>
      </c>
      <c r="I56" s="9">
        <f t="shared" si="15"/>
        <v>0</v>
      </c>
      <c r="J56" s="9">
        <f t="shared" si="15"/>
        <v>0</v>
      </c>
      <c r="K56" s="9">
        <f t="shared" si="16"/>
        <v>0</v>
      </c>
    </row>
    <row r="57" spans="1:11" ht="24" x14ac:dyDescent="0.2">
      <c r="A57" s="13"/>
      <c r="B57" s="5" t="s">
        <v>135</v>
      </c>
      <c r="C57" s="9">
        <v>300</v>
      </c>
      <c r="D57" s="9"/>
      <c r="E57" s="9">
        <f>C57+D57</f>
        <v>300</v>
      </c>
      <c r="F57" s="9">
        <v>300</v>
      </c>
      <c r="G57" s="9"/>
      <c r="H57" s="9">
        <f>F57+G57</f>
        <v>300</v>
      </c>
      <c r="I57" s="9">
        <f>F57-C57</f>
        <v>0</v>
      </c>
      <c r="J57" s="9">
        <f>G57-D57</f>
        <v>0</v>
      </c>
      <c r="K57" s="9">
        <f>I57+J57</f>
        <v>0</v>
      </c>
    </row>
    <row r="58" spans="1:11" ht="24" x14ac:dyDescent="0.2">
      <c r="A58" s="13"/>
      <c r="B58" s="5" t="s">
        <v>136</v>
      </c>
      <c r="C58" s="9">
        <v>276</v>
      </c>
      <c r="D58" s="9"/>
      <c r="E58" s="9">
        <f t="shared" ref="E58:E59" si="17">C58+D58</f>
        <v>276</v>
      </c>
      <c r="F58" s="9">
        <v>276</v>
      </c>
      <c r="G58" s="9"/>
      <c r="H58" s="9">
        <f t="shared" ref="H58:H59" si="18">F58+G58</f>
        <v>276</v>
      </c>
      <c r="I58" s="9">
        <f t="shared" ref="I58:J59" si="19">F58-C58</f>
        <v>0</v>
      </c>
      <c r="J58" s="9">
        <f t="shared" si="19"/>
        <v>0</v>
      </c>
      <c r="K58" s="9">
        <f t="shared" ref="K58:K59" si="20">I58+J58</f>
        <v>0</v>
      </c>
    </row>
    <row r="59" spans="1:11" ht="24" x14ac:dyDescent="0.2">
      <c r="A59" s="13"/>
      <c r="B59" s="5" t="s">
        <v>158</v>
      </c>
      <c r="C59" s="9"/>
      <c r="D59" s="9">
        <v>2</v>
      </c>
      <c r="E59" s="9">
        <f t="shared" si="17"/>
        <v>2</v>
      </c>
      <c r="F59" s="9"/>
      <c r="G59" s="9">
        <v>2</v>
      </c>
      <c r="H59" s="9">
        <f t="shared" si="18"/>
        <v>2</v>
      </c>
      <c r="I59" s="9">
        <f t="shared" si="19"/>
        <v>0</v>
      </c>
      <c r="J59" s="9">
        <f t="shared" si="19"/>
        <v>0</v>
      </c>
      <c r="K59" s="9">
        <f t="shared" si="20"/>
        <v>0</v>
      </c>
    </row>
    <row r="60" spans="1:11" ht="30.75" customHeight="1" x14ac:dyDescent="0.2">
      <c r="A60" s="31" t="s">
        <v>168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4.25" x14ac:dyDescent="0.2">
      <c r="A61" s="16" t="s">
        <v>93</v>
      </c>
      <c r="B61" s="16" t="s">
        <v>94</v>
      </c>
      <c r="C61" s="29"/>
      <c r="D61" s="29"/>
      <c r="E61" s="29"/>
      <c r="F61" s="29"/>
      <c r="G61" s="29"/>
      <c r="H61" s="29"/>
      <c r="I61" s="29"/>
      <c r="J61" s="29"/>
      <c r="K61" s="29"/>
    </row>
    <row r="62" spans="1:11" ht="24" x14ac:dyDescent="0.2">
      <c r="A62" s="13"/>
      <c r="B62" s="5" t="s">
        <v>137</v>
      </c>
      <c r="C62" s="9">
        <v>155436.54</v>
      </c>
      <c r="D62" s="9"/>
      <c r="E62" s="9">
        <f>C62+D62</f>
        <v>155436.54</v>
      </c>
      <c r="F62" s="9">
        <v>165236.25</v>
      </c>
      <c r="G62" s="9"/>
      <c r="H62" s="9">
        <f>F62+G62</f>
        <v>165236.25</v>
      </c>
      <c r="I62" s="9">
        <f t="shared" ref="I62:J66" si="21">F62-C62</f>
        <v>9799.7099999999919</v>
      </c>
      <c r="J62" s="9">
        <f t="shared" si="21"/>
        <v>0</v>
      </c>
      <c r="K62" s="9">
        <f>I62+J62</f>
        <v>9799.7099999999919</v>
      </c>
    </row>
    <row r="63" spans="1:11" x14ac:dyDescent="0.2">
      <c r="A63" s="13"/>
      <c r="B63" s="5" t="s">
        <v>159</v>
      </c>
      <c r="C63" s="9">
        <v>417.24</v>
      </c>
      <c r="D63" s="9"/>
      <c r="E63" s="9">
        <f>C63+D63</f>
        <v>417.24</v>
      </c>
      <c r="F63" s="9">
        <v>409.65</v>
      </c>
      <c r="G63" s="9"/>
      <c r="H63" s="9">
        <f>F63+G63</f>
        <v>409.65</v>
      </c>
      <c r="I63" s="9">
        <f t="shared" si="21"/>
        <v>-7.5900000000000318</v>
      </c>
      <c r="J63" s="9">
        <f t="shared" si="21"/>
        <v>0</v>
      </c>
      <c r="K63" s="9">
        <f>I63+J63</f>
        <v>-7.5900000000000318</v>
      </c>
    </row>
    <row r="64" spans="1:11" ht="24" x14ac:dyDescent="0.2">
      <c r="A64" s="13"/>
      <c r="B64" s="5" t="s">
        <v>139</v>
      </c>
      <c r="C64" s="9">
        <v>7050</v>
      </c>
      <c r="D64" s="9"/>
      <c r="E64" s="9">
        <f>C64+D64</f>
        <v>7050</v>
      </c>
      <c r="F64" s="9">
        <v>7050</v>
      </c>
      <c r="G64" s="9"/>
      <c r="H64" s="9">
        <f>F64+G64</f>
        <v>7050</v>
      </c>
      <c r="I64" s="9">
        <f t="shared" si="21"/>
        <v>0</v>
      </c>
      <c r="J64" s="9">
        <f t="shared" si="21"/>
        <v>0</v>
      </c>
      <c r="K64" s="9">
        <f>I64+J64</f>
        <v>0</v>
      </c>
    </row>
    <row r="65" spans="1:11" ht="24" x14ac:dyDescent="0.2">
      <c r="A65" s="13"/>
      <c r="B65" s="5" t="s">
        <v>140</v>
      </c>
      <c r="C65" s="9">
        <v>19.37</v>
      </c>
      <c r="D65" s="9"/>
      <c r="E65" s="9">
        <f t="shared" ref="E65:E66" si="22">C65+D65</f>
        <v>19.37</v>
      </c>
      <c r="F65" s="9">
        <v>19.37</v>
      </c>
      <c r="G65" s="9"/>
      <c r="H65" s="9">
        <f t="shared" ref="H65:H66" si="23">F65+G65</f>
        <v>19.37</v>
      </c>
      <c r="I65" s="9">
        <f t="shared" si="21"/>
        <v>0</v>
      </c>
      <c r="J65" s="9">
        <f t="shared" si="21"/>
        <v>0</v>
      </c>
      <c r="K65" s="9">
        <f t="shared" ref="K65:K66" si="24">I65+J65</f>
        <v>0</v>
      </c>
    </row>
    <row r="66" spans="1:11" ht="24" x14ac:dyDescent="0.2">
      <c r="A66" s="13"/>
      <c r="B66" s="5" t="s">
        <v>160</v>
      </c>
      <c r="C66" s="9"/>
      <c r="D66" s="9">
        <v>9500</v>
      </c>
      <c r="E66" s="9">
        <f t="shared" si="22"/>
        <v>9500</v>
      </c>
      <c r="F66" s="9"/>
      <c r="G66" s="9">
        <v>8737.5</v>
      </c>
      <c r="H66" s="9">
        <f t="shared" si="23"/>
        <v>8737.5</v>
      </c>
      <c r="I66" s="9">
        <f t="shared" si="21"/>
        <v>0</v>
      </c>
      <c r="J66" s="9">
        <f t="shared" si="21"/>
        <v>-762.5</v>
      </c>
      <c r="K66" s="9">
        <f t="shared" si="24"/>
        <v>-762.5</v>
      </c>
    </row>
    <row r="67" spans="1:11" ht="51.4" customHeight="1" x14ac:dyDescent="0.2">
      <c r="A67" s="31" t="s">
        <v>169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</row>
    <row r="68" spans="1:11" ht="14.25" x14ac:dyDescent="0.2">
      <c r="A68" s="16">
        <v>4</v>
      </c>
      <c r="B68" s="14" t="s">
        <v>116</v>
      </c>
      <c r="C68" s="29"/>
      <c r="D68" s="29"/>
      <c r="E68" s="29"/>
      <c r="F68" s="29"/>
      <c r="G68" s="29"/>
      <c r="H68" s="29"/>
      <c r="I68" s="29"/>
      <c r="J68" s="29"/>
      <c r="K68" s="29"/>
    </row>
    <row r="69" spans="1:11" ht="36" x14ac:dyDescent="0.2">
      <c r="A69" s="13"/>
      <c r="B69" s="5" t="s">
        <v>141</v>
      </c>
      <c r="C69" s="9">
        <v>1123</v>
      </c>
      <c r="D69" s="9"/>
      <c r="E69" s="9">
        <f t="shared" ref="E69:E72" si="25">C69+D69</f>
        <v>1123</v>
      </c>
      <c r="F69" s="9">
        <v>1123</v>
      </c>
      <c r="G69" s="9"/>
      <c r="H69" s="9">
        <f t="shared" ref="H69:H72" si="26">F69+G69</f>
        <v>1123</v>
      </c>
      <c r="I69" s="9">
        <f t="shared" ref="I69:J72" si="27">F69-C69</f>
        <v>0</v>
      </c>
      <c r="J69" s="9">
        <f t="shared" si="27"/>
        <v>0</v>
      </c>
      <c r="K69" s="9">
        <f t="shared" ref="K69:K72" si="28">I69+J69</f>
        <v>0</v>
      </c>
    </row>
    <row r="70" spans="1:11" ht="24" x14ac:dyDescent="0.2">
      <c r="A70" s="13"/>
      <c r="B70" s="5" t="s">
        <v>142</v>
      </c>
      <c r="C70" s="9">
        <v>120</v>
      </c>
      <c r="D70" s="9"/>
      <c r="E70" s="9">
        <f t="shared" si="25"/>
        <v>120</v>
      </c>
      <c r="F70" s="9">
        <v>120</v>
      </c>
      <c r="G70" s="9"/>
      <c r="H70" s="9">
        <f t="shared" si="26"/>
        <v>120</v>
      </c>
      <c r="I70" s="9">
        <f t="shared" si="27"/>
        <v>0</v>
      </c>
      <c r="J70" s="9">
        <f t="shared" si="27"/>
        <v>0</v>
      </c>
      <c r="K70" s="9">
        <f t="shared" si="28"/>
        <v>0</v>
      </c>
    </row>
    <row r="71" spans="1:11" ht="30" customHeight="1" x14ac:dyDescent="0.2">
      <c r="A71" s="13"/>
      <c r="B71" s="5" t="s">
        <v>143</v>
      </c>
      <c r="C71" s="9">
        <v>92</v>
      </c>
      <c r="D71" s="9"/>
      <c r="E71" s="9">
        <f t="shared" si="25"/>
        <v>92</v>
      </c>
      <c r="F71" s="9">
        <v>92</v>
      </c>
      <c r="G71" s="9"/>
      <c r="H71" s="9">
        <f t="shared" si="26"/>
        <v>92</v>
      </c>
      <c r="I71" s="9">
        <f t="shared" si="27"/>
        <v>0</v>
      </c>
      <c r="J71" s="9">
        <f t="shared" si="27"/>
        <v>0</v>
      </c>
      <c r="K71" s="9">
        <f t="shared" si="28"/>
        <v>0</v>
      </c>
    </row>
    <row r="72" spans="1:11" ht="17.25" customHeight="1" x14ac:dyDescent="0.2">
      <c r="A72" s="13"/>
      <c r="B72" s="5" t="s">
        <v>120</v>
      </c>
      <c r="C72" s="9"/>
      <c r="D72" s="9">
        <v>100</v>
      </c>
      <c r="E72" s="9">
        <f t="shared" si="25"/>
        <v>100</v>
      </c>
      <c r="F72" s="9"/>
      <c r="G72" s="9">
        <v>91.97</v>
      </c>
      <c r="H72" s="9">
        <f t="shared" si="26"/>
        <v>91.97</v>
      </c>
      <c r="I72" s="9">
        <f t="shared" si="27"/>
        <v>0</v>
      </c>
      <c r="J72" s="9">
        <f t="shared" si="27"/>
        <v>-8.0300000000000011</v>
      </c>
      <c r="K72" s="9">
        <f t="shared" si="28"/>
        <v>-8.0300000000000011</v>
      </c>
    </row>
    <row r="73" spans="1:11" ht="32.25" customHeight="1" x14ac:dyDescent="0.2">
      <c r="A73" s="30" t="s">
        <v>170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</row>
    <row r="74" spans="1:11" ht="18" customHeight="1" x14ac:dyDescent="0.2">
      <c r="A74" s="33" t="s">
        <v>95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ht="43.7" customHeight="1" x14ac:dyDescent="0.2">
      <c r="A75" s="50" t="s">
        <v>165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</row>
    <row r="76" spans="1:11" ht="14.25" x14ac:dyDescent="0.2">
      <c r="A76" s="35" t="s">
        <v>96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</row>
    <row r="77" spans="1:11" ht="16.5" customHeight="1" x14ac:dyDescent="0.2">
      <c r="A77" s="50" t="s">
        <v>97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</row>
    <row r="78" spans="1:11" ht="25.7" customHeight="1" x14ac:dyDescent="0.2">
      <c r="A78" s="27" t="s">
        <v>144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spans="1:11" x14ac:dyDescent="0.2">
      <c r="A79" s="23" t="s">
        <v>7</v>
      </c>
      <c r="B79" s="23" t="s">
        <v>8</v>
      </c>
      <c r="C79" s="24" t="s">
        <v>36</v>
      </c>
      <c r="D79" s="24"/>
      <c r="E79" s="24"/>
      <c r="F79" s="24" t="s">
        <v>37</v>
      </c>
      <c r="G79" s="24"/>
      <c r="H79" s="24"/>
      <c r="I79" s="36" t="s">
        <v>98</v>
      </c>
      <c r="J79" s="24"/>
      <c r="K79" s="24"/>
    </row>
    <row r="80" spans="1:11" ht="22.5" x14ac:dyDescent="0.2">
      <c r="A80" s="23"/>
      <c r="B80" s="23"/>
      <c r="C80" s="3" t="s">
        <v>71</v>
      </c>
      <c r="D80" s="3" t="s">
        <v>72</v>
      </c>
      <c r="E80" s="3" t="s">
        <v>73</v>
      </c>
      <c r="F80" s="3" t="s">
        <v>71</v>
      </c>
      <c r="G80" s="3" t="s">
        <v>72</v>
      </c>
      <c r="H80" s="3" t="s">
        <v>73</v>
      </c>
      <c r="I80" s="3" t="s">
        <v>71</v>
      </c>
      <c r="J80" s="3" t="s">
        <v>72</v>
      </c>
      <c r="K80" s="3" t="s">
        <v>73</v>
      </c>
    </row>
    <row r="81" spans="1:11" ht="15" x14ac:dyDescent="0.2">
      <c r="A81" s="13"/>
      <c r="B81" s="13" t="s">
        <v>38</v>
      </c>
      <c r="C81" s="47">
        <v>2624.942</v>
      </c>
      <c r="D81" s="47"/>
      <c r="E81" s="47">
        <f>C81+D81</f>
        <v>2624.942</v>
      </c>
      <c r="F81" s="47">
        <f>F16</f>
        <v>3984.0790000000002</v>
      </c>
      <c r="G81" s="47">
        <f>G16</f>
        <v>17.475000000000001</v>
      </c>
      <c r="H81" s="47">
        <f>F81+G81</f>
        <v>4001.5540000000001</v>
      </c>
      <c r="I81" s="51">
        <f>F81/C81*100</f>
        <v>151.77779166168244</v>
      </c>
      <c r="J81" s="51"/>
      <c r="K81" s="51">
        <f>H81/E81*100</f>
        <v>152.44352065683736</v>
      </c>
    </row>
    <row r="82" spans="1:11" ht="14.25" x14ac:dyDescent="0.2">
      <c r="A82" s="32" t="s">
        <v>99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</row>
    <row r="83" spans="1:11" ht="35.1" customHeight="1" x14ac:dyDescent="0.2">
      <c r="A83" s="52" t="s">
        <v>145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</row>
    <row r="84" spans="1:11" ht="15" x14ac:dyDescent="0.2">
      <c r="A84" s="13"/>
      <c r="B84" s="13" t="s">
        <v>12</v>
      </c>
      <c r="C84" s="13"/>
      <c r="D84" s="13"/>
      <c r="E84" s="13"/>
      <c r="F84" s="7"/>
      <c r="G84" s="7"/>
      <c r="H84" s="7"/>
      <c r="I84" s="7"/>
      <c r="J84" s="7"/>
      <c r="K84" s="7"/>
    </row>
    <row r="85" spans="1:11" ht="45" x14ac:dyDescent="0.2">
      <c r="A85" s="9">
        <v>1</v>
      </c>
      <c r="B85" s="12" t="s">
        <v>124</v>
      </c>
      <c r="C85" s="49">
        <v>2614.942</v>
      </c>
      <c r="D85" s="53"/>
      <c r="E85" s="53">
        <f>C85+D85</f>
        <v>2614.942</v>
      </c>
      <c r="F85" s="49">
        <v>3948.8290000000002</v>
      </c>
      <c r="G85" s="49">
        <v>17.475000000000001</v>
      </c>
      <c r="H85" s="53">
        <f>F85+G85</f>
        <v>3966.3040000000001</v>
      </c>
      <c r="I85" s="51">
        <f>F85/C85*100</f>
        <v>151.0101944899734</v>
      </c>
      <c r="J85" s="51"/>
      <c r="K85" s="51">
        <f>H85/E85*100</f>
        <v>151.67846935037184</v>
      </c>
    </row>
    <row r="86" spans="1:11" ht="33" customHeight="1" x14ac:dyDescent="0.2">
      <c r="A86" s="9">
        <v>2</v>
      </c>
      <c r="B86" s="12" t="s">
        <v>146</v>
      </c>
      <c r="C86" s="49">
        <v>10</v>
      </c>
      <c r="D86" s="53"/>
      <c r="E86" s="53">
        <f t="shared" ref="E86" si="29">C86+D86</f>
        <v>10</v>
      </c>
      <c r="F86" s="49">
        <v>35.25</v>
      </c>
      <c r="G86" s="49"/>
      <c r="H86" s="53">
        <f t="shared" ref="H86" si="30">F86+G86</f>
        <v>35.25</v>
      </c>
      <c r="I86" s="51">
        <f>F86/C86*100</f>
        <v>352.5</v>
      </c>
      <c r="J86" s="51"/>
      <c r="K86" s="51">
        <f>H86/E86*100</f>
        <v>352.5</v>
      </c>
    </row>
    <row r="87" spans="1:11" ht="37.15" customHeight="1" x14ac:dyDescent="0.2">
      <c r="A87" s="40" t="s">
        <v>101</v>
      </c>
      <c r="B87" s="24"/>
      <c r="C87" s="24"/>
      <c r="D87" s="24"/>
      <c r="E87" s="24"/>
      <c r="F87" s="24"/>
      <c r="G87" s="24"/>
      <c r="H87" s="24"/>
      <c r="I87" s="24"/>
      <c r="J87" s="24"/>
      <c r="K87" s="24"/>
    </row>
    <row r="88" spans="1:11" ht="26.25" customHeight="1" x14ac:dyDescent="0.2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</row>
    <row r="89" spans="1:11" ht="14.25" x14ac:dyDescent="0.2">
      <c r="A89" s="16" t="s">
        <v>89</v>
      </c>
      <c r="B89" s="16" t="s">
        <v>90</v>
      </c>
      <c r="C89" s="9"/>
      <c r="D89" s="9"/>
      <c r="E89" s="9"/>
      <c r="F89" s="9"/>
      <c r="G89" s="9"/>
      <c r="H89" s="9"/>
      <c r="I89" s="55"/>
      <c r="J89" s="55"/>
      <c r="K89" s="55"/>
    </row>
    <row r="90" spans="1:11" x14ac:dyDescent="0.2">
      <c r="A90" s="13"/>
      <c r="B90" s="13" t="s">
        <v>128</v>
      </c>
      <c r="C90" s="9">
        <v>1</v>
      </c>
      <c r="D90" s="9"/>
      <c r="E90" s="9">
        <f t="shared" ref="E90:E94" si="31">C90+D90</f>
        <v>1</v>
      </c>
      <c r="F90" s="9">
        <v>1</v>
      </c>
      <c r="G90" s="9"/>
      <c r="H90" s="9">
        <f t="shared" ref="H90:H94" si="32">F90+G90</f>
        <v>1</v>
      </c>
      <c r="I90" s="56">
        <f>F90/C90*100</f>
        <v>100</v>
      </c>
      <c r="J90" s="56"/>
      <c r="K90" s="56">
        <f>H90/E90*100</f>
        <v>100</v>
      </c>
    </row>
    <row r="91" spans="1:11" x14ac:dyDescent="0.2">
      <c r="A91" s="13"/>
      <c r="B91" s="13" t="s">
        <v>129</v>
      </c>
      <c r="C91" s="9">
        <v>23</v>
      </c>
      <c r="D91" s="9"/>
      <c r="E91" s="9">
        <f t="shared" si="31"/>
        <v>23</v>
      </c>
      <c r="F91" s="9">
        <v>24</v>
      </c>
      <c r="G91" s="9"/>
      <c r="H91" s="9">
        <f t="shared" si="32"/>
        <v>24</v>
      </c>
      <c r="I91" s="56">
        <f t="shared" ref="I91:I119" si="33">F91/C91*100</f>
        <v>104.34782608695652</v>
      </c>
      <c r="J91" s="56"/>
      <c r="K91" s="56">
        <f t="shared" ref="K91:K119" si="34">H91/E91*100</f>
        <v>104.34782608695652</v>
      </c>
    </row>
    <row r="92" spans="1:11" ht="60" x14ac:dyDescent="0.2">
      <c r="A92" s="13"/>
      <c r="B92" s="12" t="s">
        <v>147</v>
      </c>
      <c r="C92" s="9"/>
      <c r="D92" s="9"/>
      <c r="E92" s="9">
        <f t="shared" si="31"/>
        <v>0</v>
      </c>
      <c r="F92" s="9">
        <v>35250</v>
      </c>
      <c r="G92" s="9"/>
      <c r="H92" s="9">
        <f t="shared" si="32"/>
        <v>35250</v>
      </c>
      <c r="I92" s="56" t="e">
        <f t="shared" si="33"/>
        <v>#DIV/0!</v>
      </c>
      <c r="J92" s="56"/>
      <c r="K92" s="56" t="e">
        <f t="shared" si="34"/>
        <v>#DIV/0!</v>
      </c>
    </row>
    <row r="93" spans="1:11" ht="30" x14ac:dyDescent="0.2">
      <c r="A93" s="13"/>
      <c r="B93" s="12" t="s">
        <v>130</v>
      </c>
      <c r="C93" s="9">
        <v>2</v>
      </c>
      <c r="D93" s="9"/>
      <c r="E93" s="9">
        <f t="shared" si="31"/>
        <v>2</v>
      </c>
      <c r="F93" s="9">
        <v>5</v>
      </c>
      <c r="G93" s="9"/>
      <c r="H93" s="9">
        <f t="shared" si="32"/>
        <v>5</v>
      </c>
      <c r="I93" s="56">
        <f t="shared" si="33"/>
        <v>250</v>
      </c>
      <c r="J93" s="56"/>
      <c r="K93" s="56">
        <f t="shared" si="34"/>
        <v>250</v>
      </c>
    </row>
    <row r="94" spans="1:11" ht="15" hidden="1" x14ac:dyDescent="0.2">
      <c r="A94" s="13"/>
      <c r="B94" s="12" t="s">
        <v>148</v>
      </c>
      <c r="C94" s="9"/>
      <c r="D94" s="9"/>
      <c r="E94" s="9">
        <f t="shared" si="31"/>
        <v>0</v>
      </c>
      <c r="F94" s="9"/>
      <c r="G94" s="9"/>
      <c r="H94" s="9">
        <f t="shared" si="32"/>
        <v>0</v>
      </c>
      <c r="I94" s="56" t="e">
        <f t="shared" si="33"/>
        <v>#DIV/0!</v>
      </c>
      <c r="J94" s="56"/>
      <c r="K94" s="56" t="e">
        <f t="shared" si="34"/>
        <v>#DIV/0!</v>
      </c>
    </row>
    <row r="95" spans="1:11" ht="30" x14ac:dyDescent="0.2">
      <c r="A95" s="13"/>
      <c r="B95" s="12" t="s">
        <v>155</v>
      </c>
      <c r="C95" s="9"/>
      <c r="D95" s="9"/>
      <c r="E95" s="9"/>
      <c r="F95" s="9"/>
      <c r="G95" s="9">
        <v>17475</v>
      </c>
      <c r="H95" s="9"/>
      <c r="I95" s="56" t="e">
        <f t="shared" si="33"/>
        <v>#DIV/0!</v>
      </c>
      <c r="J95" s="56"/>
      <c r="K95" s="56" t="e">
        <f t="shared" si="34"/>
        <v>#DIV/0!</v>
      </c>
    </row>
    <row r="96" spans="1:11" ht="14.25" customHeight="1" x14ac:dyDescent="0.2">
      <c r="A96" s="16" t="s">
        <v>91</v>
      </c>
      <c r="B96" s="16" t="s">
        <v>92</v>
      </c>
      <c r="C96" s="10"/>
      <c r="D96" s="10"/>
      <c r="E96" s="10"/>
      <c r="F96" s="10"/>
      <c r="G96" s="10"/>
      <c r="H96" s="10"/>
      <c r="I96" s="56"/>
      <c r="J96" s="56"/>
      <c r="K96" s="56"/>
    </row>
    <row r="97" spans="1:11" ht="15" x14ac:dyDescent="0.2">
      <c r="A97" s="13"/>
      <c r="B97" s="12" t="s">
        <v>133</v>
      </c>
      <c r="C97" s="9">
        <v>9866</v>
      </c>
      <c r="D97" s="9"/>
      <c r="E97" s="9">
        <f t="shared" ref="E97:E106" si="35">C97+D97</f>
        <v>9866</v>
      </c>
      <c r="F97" s="9">
        <v>9686</v>
      </c>
      <c r="G97" s="9"/>
      <c r="H97" s="9">
        <f t="shared" ref="H97:H106" si="36">F97+G97</f>
        <v>9686</v>
      </c>
      <c r="I97" s="56">
        <f t="shared" si="33"/>
        <v>98.175552402189339</v>
      </c>
      <c r="J97" s="56"/>
      <c r="K97" s="56">
        <f t="shared" si="34"/>
        <v>98.175552402189339</v>
      </c>
    </row>
    <row r="98" spans="1:11" ht="15" x14ac:dyDescent="0.2">
      <c r="A98" s="13"/>
      <c r="B98" s="12" t="s">
        <v>134</v>
      </c>
      <c r="C98" s="9">
        <v>8700</v>
      </c>
      <c r="D98" s="9"/>
      <c r="E98" s="9">
        <f t="shared" si="35"/>
        <v>8700</v>
      </c>
      <c r="F98" s="9">
        <v>10421</v>
      </c>
      <c r="G98" s="9"/>
      <c r="H98" s="9">
        <f t="shared" si="36"/>
        <v>10421</v>
      </c>
      <c r="I98" s="56">
        <f t="shared" si="33"/>
        <v>119.78160919540231</v>
      </c>
      <c r="J98" s="56"/>
      <c r="K98" s="56">
        <f t="shared" si="34"/>
        <v>119.78160919540231</v>
      </c>
    </row>
    <row r="99" spans="1:11" x14ac:dyDescent="0.2">
      <c r="A99" s="13"/>
      <c r="B99" s="5" t="s">
        <v>156</v>
      </c>
      <c r="C99" s="9"/>
      <c r="D99" s="9"/>
      <c r="E99" s="9"/>
      <c r="F99" s="9">
        <v>5438</v>
      </c>
      <c r="G99" s="9"/>
      <c r="H99" s="9">
        <f t="shared" si="36"/>
        <v>5438</v>
      </c>
      <c r="I99" s="56" t="e">
        <f t="shared" si="33"/>
        <v>#DIV/0!</v>
      </c>
      <c r="J99" s="56"/>
      <c r="K99" s="56" t="e">
        <f t="shared" si="34"/>
        <v>#DIV/0!</v>
      </c>
    </row>
    <row r="100" spans="1:11" x14ac:dyDescent="0.2">
      <c r="A100" s="13"/>
      <c r="B100" s="5" t="s">
        <v>157</v>
      </c>
      <c r="C100" s="9"/>
      <c r="D100" s="9"/>
      <c r="E100" s="9"/>
      <c r="F100" s="9">
        <v>4983</v>
      </c>
      <c r="G100" s="9"/>
      <c r="H100" s="9">
        <f t="shared" si="36"/>
        <v>4983</v>
      </c>
      <c r="I100" s="56" t="e">
        <f t="shared" si="33"/>
        <v>#DIV/0!</v>
      </c>
      <c r="J100" s="56"/>
      <c r="K100" s="56" t="e">
        <f t="shared" si="34"/>
        <v>#DIV/0!</v>
      </c>
    </row>
    <row r="101" spans="1:11" ht="30" x14ac:dyDescent="0.2">
      <c r="A101" s="13"/>
      <c r="B101" s="12" t="s">
        <v>135</v>
      </c>
      <c r="C101" s="9">
        <v>289</v>
      </c>
      <c r="D101" s="9"/>
      <c r="E101" s="9">
        <f t="shared" si="35"/>
        <v>289</v>
      </c>
      <c r="F101" s="9">
        <v>300</v>
      </c>
      <c r="G101" s="9"/>
      <c r="H101" s="9">
        <f t="shared" si="36"/>
        <v>300</v>
      </c>
      <c r="I101" s="56">
        <f t="shared" si="33"/>
        <v>103.80622837370241</v>
      </c>
      <c r="J101" s="56"/>
      <c r="K101" s="56">
        <f t="shared" si="34"/>
        <v>103.80622837370241</v>
      </c>
    </row>
    <row r="102" spans="1:11" ht="30" x14ac:dyDescent="0.2">
      <c r="A102" s="13"/>
      <c r="B102" s="12" t="s">
        <v>136</v>
      </c>
      <c r="C102" s="9">
        <v>268</v>
      </c>
      <c r="D102" s="9"/>
      <c r="E102" s="9">
        <f t="shared" si="35"/>
        <v>268</v>
      </c>
      <c r="F102" s="9">
        <v>276</v>
      </c>
      <c r="G102" s="9"/>
      <c r="H102" s="9">
        <f t="shared" si="36"/>
        <v>276</v>
      </c>
      <c r="I102" s="56">
        <f t="shared" si="33"/>
        <v>102.98507462686568</v>
      </c>
      <c r="J102" s="56"/>
      <c r="K102" s="56">
        <f t="shared" si="34"/>
        <v>102.98507462686568</v>
      </c>
    </row>
    <row r="103" spans="1:11" ht="30" x14ac:dyDescent="0.2">
      <c r="A103" s="13"/>
      <c r="B103" s="12" t="s">
        <v>131</v>
      </c>
      <c r="C103" s="9">
        <v>7</v>
      </c>
      <c r="D103" s="9"/>
      <c r="E103" s="9">
        <f t="shared" si="35"/>
        <v>7</v>
      </c>
      <c r="F103" s="9">
        <v>165</v>
      </c>
      <c r="G103" s="9"/>
      <c r="H103" s="9">
        <f t="shared" si="36"/>
        <v>165</v>
      </c>
      <c r="I103" s="56">
        <f t="shared" si="33"/>
        <v>2357.1428571428573</v>
      </c>
      <c r="J103" s="56"/>
      <c r="K103" s="56">
        <f t="shared" si="34"/>
        <v>2357.1428571428573</v>
      </c>
    </row>
    <row r="104" spans="1:11" ht="30" x14ac:dyDescent="0.2">
      <c r="A104" s="13"/>
      <c r="B104" s="12" t="s">
        <v>149</v>
      </c>
      <c r="C104" s="9">
        <v>162</v>
      </c>
      <c r="D104" s="9"/>
      <c r="E104" s="9">
        <f t="shared" si="35"/>
        <v>162</v>
      </c>
      <c r="F104" s="9">
        <v>1820</v>
      </c>
      <c r="G104" s="9"/>
      <c r="H104" s="9">
        <f t="shared" si="36"/>
        <v>1820</v>
      </c>
      <c r="I104" s="56">
        <f t="shared" si="33"/>
        <v>1123.4567901234568</v>
      </c>
      <c r="J104" s="56"/>
      <c r="K104" s="56">
        <f t="shared" si="34"/>
        <v>1123.4567901234568</v>
      </c>
    </row>
    <row r="105" spans="1:11" s="8" customFormat="1" ht="30" x14ac:dyDescent="0.2">
      <c r="A105" s="13"/>
      <c r="B105" s="12" t="s">
        <v>161</v>
      </c>
      <c r="C105" s="9"/>
      <c r="D105" s="9"/>
      <c r="E105" s="9">
        <f t="shared" si="35"/>
        <v>0</v>
      </c>
      <c r="F105" s="9"/>
      <c r="G105" s="9">
        <v>2</v>
      </c>
      <c r="H105" s="9">
        <f t="shared" si="36"/>
        <v>2</v>
      </c>
      <c r="I105" s="56" t="e">
        <f t="shared" si="33"/>
        <v>#DIV/0!</v>
      </c>
      <c r="J105" s="56"/>
      <c r="K105" s="56" t="e">
        <f t="shared" si="34"/>
        <v>#DIV/0!</v>
      </c>
    </row>
    <row r="106" spans="1:11" ht="21.75" customHeight="1" x14ac:dyDescent="0.2">
      <c r="A106" s="16" t="s">
        <v>93</v>
      </c>
      <c r="B106" s="16" t="s">
        <v>94</v>
      </c>
      <c r="C106" s="10"/>
      <c r="D106" s="10"/>
      <c r="E106" s="9">
        <f t="shared" si="35"/>
        <v>0</v>
      </c>
      <c r="F106" s="10"/>
      <c r="G106" s="10"/>
      <c r="H106" s="9">
        <f t="shared" si="36"/>
        <v>0</v>
      </c>
      <c r="I106" s="56"/>
      <c r="J106" s="56"/>
      <c r="K106" s="56"/>
    </row>
    <row r="107" spans="1:11" ht="45" x14ac:dyDescent="0.2">
      <c r="A107" s="13"/>
      <c r="B107" s="12" t="s">
        <v>137</v>
      </c>
      <c r="C107" s="9">
        <v>113693.13</v>
      </c>
      <c r="D107" s="9"/>
      <c r="E107" s="9">
        <f t="shared" ref="E107:E111" si="37">C107+D107</f>
        <v>113693.13</v>
      </c>
      <c r="F107" s="9">
        <v>165236.25</v>
      </c>
      <c r="G107" s="9"/>
      <c r="H107" s="9">
        <f t="shared" ref="H107:H112" si="38">F107+G107</f>
        <v>165236.25</v>
      </c>
      <c r="I107" s="56">
        <f t="shared" si="33"/>
        <v>145.33529862358435</v>
      </c>
      <c r="J107" s="56"/>
      <c r="K107" s="56">
        <f t="shared" si="34"/>
        <v>145.33529862358435</v>
      </c>
    </row>
    <row r="108" spans="1:11" ht="30" x14ac:dyDescent="0.2">
      <c r="A108" s="13"/>
      <c r="B108" s="12" t="s">
        <v>159</v>
      </c>
      <c r="C108" s="9"/>
      <c r="D108" s="9"/>
      <c r="E108" s="9"/>
      <c r="F108" s="9">
        <v>409.65</v>
      </c>
      <c r="G108" s="9"/>
      <c r="H108" s="9"/>
      <c r="I108" s="56"/>
      <c r="J108" s="56"/>
      <c r="K108" s="56"/>
    </row>
    <row r="109" spans="1:11" ht="15" x14ac:dyDescent="0.2">
      <c r="A109" s="13"/>
      <c r="B109" s="12" t="s">
        <v>138</v>
      </c>
      <c r="C109" s="9">
        <v>265.05</v>
      </c>
      <c r="D109" s="9"/>
      <c r="E109" s="9">
        <f t="shared" si="37"/>
        <v>265.05</v>
      </c>
      <c r="F109" s="9"/>
      <c r="G109" s="9"/>
      <c r="H109" s="9">
        <f t="shared" si="38"/>
        <v>0</v>
      </c>
      <c r="I109" s="56">
        <f t="shared" si="33"/>
        <v>0</v>
      </c>
      <c r="J109" s="56"/>
      <c r="K109" s="56">
        <f t="shared" si="34"/>
        <v>0</v>
      </c>
    </row>
    <row r="110" spans="1:11" ht="30" x14ac:dyDescent="0.2">
      <c r="A110" s="13"/>
      <c r="B110" s="12" t="s">
        <v>139</v>
      </c>
      <c r="C110" s="9">
        <v>5000</v>
      </c>
      <c r="D110" s="9"/>
      <c r="E110" s="9">
        <f t="shared" si="37"/>
        <v>5000</v>
      </c>
      <c r="F110" s="9">
        <v>7050</v>
      </c>
      <c r="G110" s="9"/>
      <c r="H110" s="9">
        <f t="shared" si="38"/>
        <v>7050</v>
      </c>
      <c r="I110" s="56">
        <f t="shared" si="33"/>
        <v>141</v>
      </c>
      <c r="J110" s="56"/>
      <c r="K110" s="56">
        <f t="shared" si="34"/>
        <v>141</v>
      </c>
    </row>
    <row r="111" spans="1:11" ht="45" x14ac:dyDescent="0.2">
      <c r="A111" s="13"/>
      <c r="B111" s="12" t="s">
        <v>140</v>
      </c>
      <c r="C111" s="9">
        <v>61.7</v>
      </c>
      <c r="D111" s="9"/>
      <c r="E111" s="9">
        <f t="shared" si="37"/>
        <v>61.7</v>
      </c>
      <c r="F111" s="9">
        <v>19.37</v>
      </c>
      <c r="G111" s="9"/>
      <c r="H111" s="9">
        <f t="shared" si="38"/>
        <v>19.37</v>
      </c>
      <c r="I111" s="56">
        <f t="shared" si="33"/>
        <v>31.393841166936792</v>
      </c>
      <c r="J111" s="56"/>
      <c r="K111" s="56">
        <f t="shared" si="34"/>
        <v>31.393841166936792</v>
      </c>
    </row>
    <row r="112" spans="1:11" ht="30" x14ac:dyDescent="0.2">
      <c r="A112" s="13"/>
      <c r="B112" s="12" t="s">
        <v>162</v>
      </c>
      <c r="C112" s="9"/>
      <c r="D112" s="9"/>
      <c r="E112" s="9"/>
      <c r="F112" s="9"/>
      <c r="G112" s="9">
        <v>8737.5</v>
      </c>
      <c r="H112" s="9">
        <f t="shared" si="38"/>
        <v>8737.5</v>
      </c>
      <c r="I112" s="56" t="e">
        <f t="shared" si="33"/>
        <v>#DIV/0!</v>
      </c>
      <c r="J112" s="56"/>
      <c r="K112" s="56" t="e">
        <f t="shared" si="34"/>
        <v>#DIV/0!</v>
      </c>
    </row>
    <row r="113" spans="1:11" ht="14.25" x14ac:dyDescent="0.2">
      <c r="A113" s="16">
        <v>4</v>
      </c>
      <c r="B113" s="14" t="s">
        <v>116</v>
      </c>
      <c r="C113" s="10"/>
      <c r="D113" s="10"/>
      <c r="E113" s="10"/>
      <c r="F113" s="10"/>
      <c r="G113" s="10"/>
      <c r="H113" s="10"/>
      <c r="I113" s="56"/>
      <c r="J113" s="56"/>
      <c r="K113" s="56"/>
    </row>
    <row r="114" spans="1:11" ht="36" x14ac:dyDescent="0.2">
      <c r="A114" s="13"/>
      <c r="B114" s="5" t="s">
        <v>141</v>
      </c>
      <c r="C114" s="9">
        <v>1.9</v>
      </c>
      <c r="D114" s="9"/>
      <c r="E114" s="9">
        <f t="shared" ref="E114:E118" si="39">C114+D114</f>
        <v>1.9</v>
      </c>
      <c r="F114" s="9">
        <v>1123</v>
      </c>
      <c r="G114" s="9"/>
      <c r="H114" s="9">
        <f t="shared" ref="H114:H119" si="40">F114+G114</f>
        <v>1123</v>
      </c>
      <c r="I114" s="56">
        <f t="shared" si="33"/>
        <v>59105.26315789474</v>
      </c>
      <c r="J114" s="56"/>
      <c r="K114" s="56">
        <f t="shared" si="34"/>
        <v>59105.26315789474</v>
      </c>
    </row>
    <row r="115" spans="1:11" s="8" customFormat="1" ht="30" hidden="1" x14ac:dyDescent="0.2">
      <c r="A115" s="13"/>
      <c r="B115" s="12" t="s">
        <v>150</v>
      </c>
      <c r="C115" s="9"/>
      <c r="D115" s="9"/>
      <c r="E115" s="9">
        <f>C115+D115</f>
        <v>0</v>
      </c>
      <c r="F115" s="9"/>
      <c r="G115" s="9"/>
      <c r="H115" s="9">
        <f>F115+G115</f>
        <v>0</v>
      </c>
      <c r="I115" s="56" t="e">
        <f t="shared" si="33"/>
        <v>#DIV/0!</v>
      </c>
      <c r="J115" s="56"/>
      <c r="K115" s="56" t="e">
        <f t="shared" si="34"/>
        <v>#DIV/0!</v>
      </c>
    </row>
    <row r="116" spans="1:11" ht="24" x14ac:dyDescent="0.2">
      <c r="A116" s="13"/>
      <c r="B116" s="5" t="s">
        <v>143</v>
      </c>
      <c r="C116" s="9">
        <v>94.9</v>
      </c>
      <c r="D116" s="9"/>
      <c r="E116" s="9">
        <f>C116+D116</f>
        <v>94.9</v>
      </c>
      <c r="F116" s="9">
        <v>92</v>
      </c>
      <c r="G116" s="9"/>
      <c r="H116" s="9">
        <f>F116+G116</f>
        <v>92</v>
      </c>
      <c r="I116" s="56">
        <f t="shared" si="33"/>
        <v>96.944151738672275</v>
      </c>
      <c r="J116" s="56"/>
      <c r="K116" s="56">
        <f t="shared" si="34"/>
        <v>96.944151738672275</v>
      </c>
    </row>
    <row r="117" spans="1:11" s="8" customFormat="1" ht="30" hidden="1" x14ac:dyDescent="0.2">
      <c r="A117" s="13"/>
      <c r="B117" s="12" t="s">
        <v>151</v>
      </c>
      <c r="C117" s="9"/>
      <c r="D117" s="9"/>
      <c r="E117" s="9">
        <f>C117+D117</f>
        <v>0</v>
      </c>
      <c r="F117" s="9"/>
      <c r="G117" s="9"/>
      <c r="H117" s="9">
        <f>F117+G117</f>
        <v>0</v>
      </c>
      <c r="I117" s="56" t="e">
        <f t="shared" si="33"/>
        <v>#DIV/0!</v>
      </c>
      <c r="J117" s="56"/>
      <c r="K117" s="56" t="e">
        <f t="shared" si="34"/>
        <v>#DIV/0!</v>
      </c>
    </row>
    <row r="118" spans="1:11" ht="24" x14ac:dyDescent="0.2">
      <c r="A118" s="13"/>
      <c r="B118" s="5" t="s">
        <v>142</v>
      </c>
      <c r="C118" s="9">
        <v>84</v>
      </c>
      <c r="D118" s="9"/>
      <c r="E118" s="9">
        <f t="shared" si="39"/>
        <v>84</v>
      </c>
      <c r="F118" s="9">
        <v>120</v>
      </c>
      <c r="G118" s="9"/>
      <c r="H118" s="9">
        <f t="shared" si="40"/>
        <v>120</v>
      </c>
      <c r="I118" s="56">
        <f t="shared" si="33"/>
        <v>142.85714285714286</v>
      </c>
      <c r="J118" s="56"/>
      <c r="K118" s="56">
        <f t="shared" si="34"/>
        <v>142.85714285714286</v>
      </c>
    </row>
    <row r="119" spans="1:11" x14ac:dyDescent="0.2">
      <c r="A119" s="13"/>
      <c r="B119" s="5" t="s">
        <v>120</v>
      </c>
      <c r="C119" s="9"/>
      <c r="D119" s="9"/>
      <c r="E119" s="9"/>
      <c r="F119" s="9"/>
      <c r="G119" s="9">
        <v>91.97</v>
      </c>
      <c r="H119" s="9">
        <f t="shared" si="40"/>
        <v>91.97</v>
      </c>
      <c r="I119" s="56" t="e">
        <f t="shared" si="33"/>
        <v>#DIV/0!</v>
      </c>
      <c r="J119" s="56"/>
      <c r="K119" s="56" t="e">
        <f t="shared" si="34"/>
        <v>#DIV/0!</v>
      </c>
    </row>
    <row r="120" spans="1:11" ht="14.25" x14ac:dyDescent="0.2">
      <c r="A120" s="40" t="s">
        <v>100</v>
      </c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1:11" ht="41.25" customHeight="1" x14ac:dyDescent="0.2">
      <c r="A121" s="54" t="s">
        <v>163</v>
      </c>
      <c r="B121" s="54"/>
      <c r="C121" s="54"/>
      <c r="D121" s="54"/>
      <c r="E121" s="54"/>
      <c r="F121" s="54"/>
      <c r="G121" s="54"/>
      <c r="H121" s="54"/>
      <c r="I121" s="54"/>
      <c r="J121" s="54"/>
      <c r="K121" s="54"/>
    </row>
    <row r="122" spans="1:11" ht="22.15" customHeight="1" x14ac:dyDescent="0.2">
      <c r="A122" s="41" t="s">
        <v>102</v>
      </c>
      <c r="B122" s="41"/>
      <c r="C122" s="41"/>
      <c r="D122" s="41"/>
      <c r="E122" s="41"/>
      <c r="F122" s="41"/>
      <c r="G122" s="41"/>
      <c r="H122" s="41"/>
      <c r="I122" s="41"/>
      <c r="J122" s="41"/>
      <c r="K122" s="41"/>
    </row>
    <row r="123" spans="1:11" ht="21.75" customHeight="1" x14ac:dyDescent="0.2">
      <c r="A123" s="50" t="s">
        <v>103</v>
      </c>
      <c r="B123" s="50"/>
      <c r="C123" s="50"/>
      <c r="D123" s="50"/>
      <c r="E123" s="50"/>
      <c r="F123" s="50"/>
      <c r="G123" s="50"/>
      <c r="H123" s="50"/>
      <c r="I123" s="50"/>
      <c r="J123" s="50"/>
      <c r="K123" s="50"/>
    </row>
    <row r="124" spans="1:11" ht="24.75" customHeight="1" x14ac:dyDescent="0.2">
      <c r="A124" s="27" t="s">
        <v>112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</row>
    <row r="125" spans="1:11" ht="72" x14ac:dyDescent="0.2">
      <c r="A125" s="13" t="s">
        <v>39</v>
      </c>
      <c r="B125" s="13" t="s">
        <v>8</v>
      </c>
      <c r="C125" s="4" t="s">
        <v>104</v>
      </c>
      <c r="D125" s="4" t="s">
        <v>105</v>
      </c>
      <c r="E125" s="4" t="s">
        <v>106</v>
      </c>
      <c r="F125" s="4" t="s">
        <v>88</v>
      </c>
      <c r="G125" s="4" t="s">
        <v>107</v>
      </c>
      <c r="H125" s="4" t="s">
        <v>108</v>
      </c>
      <c r="I125" s="8"/>
      <c r="J125" s="8"/>
      <c r="K125" s="8"/>
    </row>
    <row r="126" spans="1:11" ht="15" x14ac:dyDescent="0.2">
      <c r="A126" s="13" t="s">
        <v>5</v>
      </c>
      <c r="B126" s="13" t="s">
        <v>18</v>
      </c>
      <c r="C126" s="13" t="s">
        <v>27</v>
      </c>
      <c r="D126" s="13" t="s">
        <v>35</v>
      </c>
      <c r="E126" s="13" t="s">
        <v>34</v>
      </c>
      <c r="F126" s="13" t="s">
        <v>40</v>
      </c>
      <c r="G126" s="13" t="s">
        <v>33</v>
      </c>
      <c r="H126" s="13" t="s">
        <v>41</v>
      </c>
      <c r="I126" s="8"/>
      <c r="J126" s="8"/>
      <c r="K126" s="8"/>
    </row>
    <row r="127" spans="1:11" ht="15" x14ac:dyDescent="0.2">
      <c r="A127" s="13" t="s">
        <v>42</v>
      </c>
      <c r="B127" s="13" t="s">
        <v>43</v>
      </c>
      <c r="C127" s="13" t="s">
        <v>11</v>
      </c>
      <c r="D127" s="13"/>
      <c r="E127" s="13"/>
      <c r="F127" s="13">
        <f>E127-D127</f>
        <v>0</v>
      </c>
      <c r="G127" s="13" t="s">
        <v>11</v>
      </c>
      <c r="H127" s="13" t="s">
        <v>11</v>
      </c>
      <c r="I127" s="8"/>
      <c r="J127" s="8"/>
      <c r="K127" s="8"/>
    </row>
    <row r="128" spans="1:11" ht="15" x14ac:dyDescent="0.2">
      <c r="A128" s="13"/>
      <c r="B128" s="13" t="s">
        <v>44</v>
      </c>
      <c r="C128" s="13" t="s">
        <v>11</v>
      </c>
      <c r="D128" s="13"/>
      <c r="E128" s="13"/>
      <c r="F128" s="13">
        <f t="shared" ref="F128:F129" si="41">E128-D128</f>
        <v>0</v>
      </c>
      <c r="G128" s="13" t="s">
        <v>11</v>
      </c>
      <c r="H128" s="13" t="s">
        <v>11</v>
      </c>
      <c r="I128" s="8"/>
      <c r="J128" s="8"/>
      <c r="K128" s="8"/>
    </row>
    <row r="129" spans="1:11" ht="30" x14ac:dyDescent="0.2">
      <c r="A129" s="13"/>
      <c r="B129" s="13" t="s">
        <v>45</v>
      </c>
      <c r="C129" s="13" t="s">
        <v>11</v>
      </c>
      <c r="D129" s="13"/>
      <c r="E129" s="13"/>
      <c r="F129" s="13">
        <f t="shared" si="41"/>
        <v>0</v>
      </c>
      <c r="G129" s="13" t="s">
        <v>11</v>
      </c>
      <c r="H129" s="13" t="s">
        <v>11</v>
      </c>
      <c r="I129" s="8"/>
      <c r="J129" s="8"/>
      <c r="K129" s="8"/>
    </row>
    <row r="130" spans="1:11" ht="15" x14ac:dyDescent="0.2">
      <c r="A130" s="13"/>
      <c r="B130" s="13" t="s">
        <v>46</v>
      </c>
      <c r="C130" s="13" t="s">
        <v>11</v>
      </c>
      <c r="D130" s="13"/>
      <c r="E130" s="13"/>
      <c r="F130" s="13"/>
      <c r="G130" s="13" t="s">
        <v>11</v>
      </c>
      <c r="H130" s="13" t="s">
        <v>11</v>
      </c>
      <c r="I130" s="8"/>
      <c r="J130" s="8"/>
      <c r="K130" s="8"/>
    </row>
    <row r="131" spans="1:11" ht="15" x14ac:dyDescent="0.2">
      <c r="A131" s="13"/>
      <c r="B131" s="13" t="s">
        <v>47</v>
      </c>
      <c r="C131" s="13" t="s">
        <v>11</v>
      </c>
      <c r="D131" s="13"/>
      <c r="E131" s="13"/>
      <c r="F131" s="13"/>
      <c r="G131" s="13" t="s">
        <v>11</v>
      </c>
      <c r="H131" s="13" t="s">
        <v>11</v>
      </c>
      <c r="I131" s="8"/>
      <c r="J131" s="8"/>
      <c r="K131" s="8"/>
    </row>
    <row r="132" spans="1:11" ht="18" customHeight="1" x14ac:dyDescent="0.2">
      <c r="A132" s="31" t="s">
        <v>113</v>
      </c>
      <c r="B132" s="23"/>
      <c r="C132" s="23"/>
      <c r="D132" s="23"/>
      <c r="E132" s="23"/>
      <c r="F132" s="23"/>
      <c r="G132" s="23"/>
      <c r="H132" s="23"/>
      <c r="I132" s="8"/>
      <c r="J132" s="8"/>
      <c r="K132" s="8"/>
    </row>
    <row r="133" spans="1:11" ht="15" x14ac:dyDescent="0.2">
      <c r="A133" s="13" t="s">
        <v>18</v>
      </c>
      <c r="B133" s="13" t="s">
        <v>48</v>
      </c>
      <c r="C133" s="13" t="s">
        <v>11</v>
      </c>
      <c r="D133" s="13"/>
      <c r="E133" s="13"/>
      <c r="F133" s="13">
        <f t="shared" ref="F133" si="42">E133-D133</f>
        <v>0</v>
      </c>
      <c r="G133" s="13" t="s">
        <v>11</v>
      </c>
      <c r="H133" s="13" t="s">
        <v>11</v>
      </c>
      <c r="I133" s="8"/>
      <c r="J133" s="8"/>
      <c r="K133" s="8"/>
    </row>
    <row r="134" spans="1:11" x14ac:dyDescent="0.2">
      <c r="A134" s="31" t="s">
        <v>114</v>
      </c>
      <c r="B134" s="23"/>
      <c r="C134" s="23"/>
      <c r="D134" s="23"/>
      <c r="E134" s="23"/>
      <c r="F134" s="23"/>
      <c r="G134" s="23"/>
      <c r="H134" s="23"/>
      <c r="I134" s="8"/>
      <c r="J134" s="8"/>
      <c r="K134" s="8"/>
    </row>
    <row r="135" spans="1:11" x14ac:dyDescent="0.2">
      <c r="A135" s="23" t="s">
        <v>49</v>
      </c>
      <c r="B135" s="23"/>
      <c r="C135" s="23"/>
      <c r="D135" s="23"/>
      <c r="E135" s="23"/>
      <c r="F135" s="23"/>
      <c r="G135" s="23"/>
      <c r="H135" s="23"/>
      <c r="I135" s="8"/>
      <c r="J135" s="8"/>
      <c r="K135" s="8"/>
    </row>
    <row r="136" spans="1:11" ht="15" x14ac:dyDescent="0.2">
      <c r="A136" s="13" t="s">
        <v>20</v>
      </c>
      <c r="B136" s="13" t="s">
        <v>50</v>
      </c>
      <c r="C136" s="13"/>
      <c r="D136" s="13"/>
      <c r="E136" s="13"/>
      <c r="F136" s="13"/>
      <c r="G136" s="13"/>
      <c r="H136" s="13"/>
      <c r="I136" s="8"/>
      <c r="J136" s="8"/>
      <c r="K136" s="8"/>
    </row>
    <row r="137" spans="1:11" ht="15" x14ac:dyDescent="0.2">
      <c r="A137" s="13"/>
      <c r="B137" s="13" t="s">
        <v>51</v>
      </c>
      <c r="C137" s="13"/>
      <c r="D137" s="13"/>
      <c r="E137" s="13"/>
      <c r="F137" s="13">
        <f t="shared" ref="F137" si="43">E137-D137</f>
        <v>0</v>
      </c>
      <c r="G137" s="13"/>
      <c r="H137" s="13"/>
      <c r="I137" s="8"/>
      <c r="J137" s="8"/>
      <c r="K137" s="8"/>
    </row>
    <row r="138" spans="1:11" ht="13.5" thickBot="1" x14ac:dyDescent="0.25">
      <c r="A138" s="37" t="s">
        <v>52</v>
      </c>
      <c r="B138" s="38"/>
      <c r="C138" s="38"/>
      <c r="D138" s="38"/>
      <c r="E138" s="38"/>
      <c r="F138" s="38"/>
      <c r="G138" s="38"/>
      <c r="H138" s="39"/>
      <c r="I138" s="8"/>
      <c r="J138" s="8"/>
      <c r="K138" s="8"/>
    </row>
    <row r="139" spans="1:11" ht="15" x14ac:dyDescent="0.2">
      <c r="A139" s="13"/>
      <c r="B139" s="12" t="s">
        <v>115</v>
      </c>
      <c r="C139" s="13"/>
      <c r="D139" s="13"/>
      <c r="E139" s="13"/>
      <c r="F139" s="13">
        <f t="shared" ref="F139" si="44">E139-D139</f>
        <v>0</v>
      </c>
      <c r="G139" s="13"/>
      <c r="H139" s="13"/>
      <c r="I139" s="8"/>
      <c r="J139" s="8"/>
      <c r="K139" s="8"/>
    </row>
    <row r="140" spans="1:11" ht="15" x14ac:dyDescent="0.2">
      <c r="A140" s="13"/>
      <c r="B140" s="13" t="s">
        <v>53</v>
      </c>
      <c r="C140" s="13"/>
      <c r="D140" s="13"/>
      <c r="E140" s="13"/>
      <c r="F140" s="13"/>
      <c r="G140" s="13"/>
      <c r="H140" s="13"/>
      <c r="I140" s="8"/>
      <c r="J140" s="8"/>
      <c r="K140" s="8"/>
    </row>
    <row r="141" spans="1:11" ht="15" x14ac:dyDescent="0.2">
      <c r="A141" s="13" t="s">
        <v>21</v>
      </c>
      <c r="B141" s="13" t="s">
        <v>54</v>
      </c>
      <c r="C141" s="13" t="s">
        <v>11</v>
      </c>
      <c r="D141" s="13"/>
      <c r="E141" s="13"/>
      <c r="F141" s="13"/>
      <c r="G141" s="13" t="s">
        <v>11</v>
      </c>
      <c r="H141" s="13" t="s">
        <v>11</v>
      </c>
      <c r="I141" s="8"/>
      <c r="J141" s="8"/>
      <c r="K141" s="8"/>
    </row>
    <row r="142" spans="1:11" ht="15" x14ac:dyDescent="0.2">
      <c r="A142" s="42" t="s">
        <v>171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</row>
    <row r="143" spans="1:11" ht="15" x14ac:dyDescent="0.2">
      <c r="A143" s="42" t="s">
        <v>172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</row>
    <row r="144" spans="1:11" x14ac:dyDescent="0.2">
      <c r="A144" s="42" t="s">
        <v>109</v>
      </c>
      <c r="B144" s="28"/>
      <c r="C144" s="28"/>
      <c r="D144" s="28"/>
      <c r="E144" s="28"/>
      <c r="F144" s="28"/>
      <c r="G144" s="28"/>
      <c r="H144" s="28"/>
      <c r="I144" s="28"/>
      <c r="J144" s="28"/>
      <c r="K144" s="28"/>
    </row>
    <row r="145" spans="1:11" ht="81.75" customHeight="1" x14ac:dyDescent="0.2">
      <c r="A145" s="57" t="s">
        <v>173</v>
      </c>
      <c r="B145" s="50"/>
      <c r="C145" s="50"/>
      <c r="D145" s="50"/>
      <c r="E145" s="50"/>
      <c r="F145" s="50"/>
      <c r="G145" s="50"/>
      <c r="H145" s="50"/>
      <c r="I145" s="50"/>
      <c r="J145" s="50"/>
      <c r="K145" s="50"/>
    </row>
    <row r="146" spans="1:11" ht="37.5" customHeight="1" x14ac:dyDescent="0.2">
      <c r="A146" s="42" t="s">
        <v>174</v>
      </c>
      <c r="B146" s="42"/>
      <c r="C146" s="42"/>
      <c r="D146" s="42"/>
      <c r="E146" s="42"/>
      <c r="F146" s="42"/>
      <c r="G146" s="42"/>
      <c r="H146" s="42"/>
      <c r="I146" s="42"/>
      <c r="J146" s="42"/>
      <c r="K146" s="42"/>
    </row>
    <row r="147" spans="1:11" ht="36.75" customHeight="1" x14ac:dyDescent="0.2">
      <c r="A147" s="42" t="s">
        <v>175</v>
      </c>
      <c r="B147" s="42"/>
      <c r="C147" s="42"/>
      <c r="D147" s="42"/>
      <c r="E147" s="42"/>
      <c r="F147" s="42"/>
      <c r="G147" s="42"/>
      <c r="H147" s="42"/>
      <c r="I147" s="42"/>
      <c r="J147" s="42"/>
      <c r="K147" s="42"/>
    </row>
    <row r="148" spans="1:11" ht="15" x14ac:dyDescent="0.2">
      <c r="A148" s="42" t="s">
        <v>176</v>
      </c>
      <c r="B148" s="42"/>
      <c r="C148" s="42"/>
      <c r="D148" s="42"/>
      <c r="E148" s="42"/>
      <c r="F148" s="42"/>
      <c r="G148" s="42"/>
      <c r="H148" s="42"/>
      <c r="I148" s="42"/>
      <c r="J148" s="42"/>
      <c r="K148" s="42"/>
    </row>
    <row r="149" spans="1:11" ht="15.75" x14ac:dyDescent="0.2">
      <c r="A149" s="8"/>
      <c r="B149" s="11"/>
      <c r="C149" s="11"/>
      <c r="D149" s="11"/>
      <c r="E149" s="43"/>
      <c r="F149" s="43"/>
      <c r="G149" s="43"/>
      <c r="H149" s="8"/>
      <c r="I149" s="8"/>
      <c r="J149" s="8"/>
      <c r="K149" s="8"/>
    </row>
    <row r="150" spans="1:11" s="1" customFormat="1" ht="34.5" customHeight="1" x14ac:dyDescent="0.2">
      <c r="B150" s="2" t="s">
        <v>118</v>
      </c>
      <c r="C150" s="2"/>
      <c r="D150" s="2"/>
      <c r="E150" s="44" t="s">
        <v>119</v>
      </c>
      <c r="F150" s="44"/>
      <c r="G150" s="44"/>
    </row>
  </sheetData>
  <mergeCells count="74">
    <mergeCell ref="A148:K148"/>
    <mergeCell ref="E149:G149"/>
    <mergeCell ref="E150:G150"/>
    <mergeCell ref="A142:K142"/>
    <mergeCell ref="A143:K143"/>
    <mergeCell ref="A144:K144"/>
    <mergeCell ref="A145:K145"/>
    <mergeCell ref="A146:K146"/>
    <mergeCell ref="A147:K147"/>
    <mergeCell ref="A138:H138"/>
    <mergeCell ref="A83:K83"/>
    <mergeCell ref="A87:K87"/>
    <mergeCell ref="A88:K88"/>
    <mergeCell ref="A120:K120"/>
    <mergeCell ref="A121:K121"/>
    <mergeCell ref="A122:K122"/>
    <mergeCell ref="A123:K123"/>
    <mergeCell ref="A124:K124"/>
    <mergeCell ref="A132:H132"/>
    <mergeCell ref="A134:H134"/>
    <mergeCell ref="A135:H135"/>
    <mergeCell ref="A82:K82"/>
    <mergeCell ref="A73:K73"/>
    <mergeCell ref="A74:K74"/>
    <mergeCell ref="A75:K75"/>
    <mergeCell ref="A76:K76"/>
    <mergeCell ref="A77:K77"/>
    <mergeCell ref="A78:K78"/>
    <mergeCell ref="A79:A80"/>
    <mergeCell ref="B79:B80"/>
    <mergeCell ref="C79:E79"/>
    <mergeCell ref="F79:H79"/>
    <mergeCell ref="I79:K79"/>
    <mergeCell ref="C68:E68"/>
    <mergeCell ref="F68:H68"/>
    <mergeCell ref="I68:K68"/>
    <mergeCell ref="C43:E43"/>
    <mergeCell ref="F43:H43"/>
    <mergeCell ref="I43:K43"/>
    <mergeCell ref="A49:K49"/>
    <mergeCell ref="C50:E50"/>
    <mergeCell ref="F50:H50"/>
    <mergeCell ref="I50:K50"/>
    <mergeCell ref="A60:K60"/>
    <mergeCell ref="C61:E61"/>
    <mergeCell ref="F61:H61"/>
    <mergeCell ref="I61:K61"/>
    <mergeCell ref="A67:K67"/>
    <mergeCell ref="A17:K17"/>
    <mergeCell ref="A21:K21"/>
    <mergeCell ref="A27:E27"/>
    <mergeCell ref="A34:E34"/>
    <mergeCell ref="A40:K40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75" fitToHeight="5" orientation="landscape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2021-04-20T09:15:18Z</cp:lastPrinted>
  <dcterms:created xsi:type="dcterms:W3CDTF">2019-07-18T07:25:18Z</dcterms:created>
  <dcterms:modified xsi:type="dcterms:W3CDTF">2022-02-16T06:20:43Z</dcterms:modified>
</cp:coreProperties>
</file>