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530"/>
  <workbookPr/>
  <mc:AlternateContent xmlns:mc="http://schemas.openxmlformats.org/markup-compatibility/2006">
    <mc:Choice Requires="x15">
      <x15ac:absPath xmlns:x15ac="http://schemas.microsoft.com/office/spreadsheetml/2010/11/ac" url="C:\Users\User\Desktop\оцінка ефектиності за 2021 рік\"/>
    </mc:Choice>
  </mc:AlternateContent>
  <xr:revisionPtr revIDLastSave="0" documentId="13_ncr:1_{7CBEA28D-9C31-4D7A-BFD7-4E43283D0B02}" xr6:coauthVersionLast="46" xr6:coauthVersionMax="46" xr10:uidLastSave="{00000000-0000-0000-0000-000000000000}"/>
  <bookViews>
    <workbookView xWindow="-120" yWindow="-120" windowWidth="19440" windowHeight="15000" tabRatio="888" xr2:uid="{00000000-000D-0000-FFFF-FFFF00000000}"/>
  </bookViews>
  <sheets>
    <sheet name="2010" sheetId="56" r:id="rId1"/>
  </sheets>
  <definedNames>
    <definedName name="_xlnm.Print_Area" localSheetId="0">'2010'!$A$1:$L$175</definedName>
  </definedNames>
  <calcPr calcId="191029"/>
</workbook>
</file>

<file path=xl/calcChain.xml><?xml version="1.0" encoding="utf-8"?>
<calcChain xmlns="http://schemas.openxmlformats.org/spreadsheetml/2006/main">
  <c r="I100" i="56" l="1"/>
  <c r="J100" i="56"/>
  <c r="I101" i="56"/>
  <c r="I103" i="56"/>
  <c r="I107" i="56"/>
  <c r="I108" i="56"/>
  <c r="J111" i="56"/>
  <c r="I113" i="56"/>
  <c r="I114" i="56"/>
  <c r="I115" i="56"/>
  <c r="I116" i="56"/>
  <c r="I117" i="56"/>
  <c r="J118" i="56"/>
  <c r="I121" i="56"/>
  <c r="I122" i="56"/>
  <c r="I123" i="56"/>
  <c r="J124" i="56"/>
  <c r="J127" i="56"/>
  <c r="I130" i="56"/>
  <c r="H95" i="56" l="1"/>
  <c r="H110" i="56"/>
  <c r="H109" i="56"/>
  <c r="H104" i="56"/>
  <c r="H105" i="56"/>
  <c r="J55" i="56" l="1"/>
  <c r="I55" i="56"/>
  <c r="H55" i="56"/>
  <c r="E55" i="56"/>
  <c r="K55" i="56" l="1"/>
  <c r="J79" i="56"/>
  <c r="J80" i="56"/>
  <c r="J81" i="56"/>
  <c r="J82" i="56"/>
  <c r="I79" i="56"/>
  <c r="I80" i="56"/>
  <c r="I81" i="56"/>
  <c r="I82" i="56"/>
  <c r="H78" i="56"/>
  <c r="H79" i="56"/>
  <c r="H80" i="56"/>
  <c r="H81" i="56"/>
  <c r="H82" i="56"/>
  <c r="E78" i="56"/>
  <c r="E79" i="56"/>
  <c r="E80" i="56"/>
  <c r="E81" i="56"/>
  <c r="E82" i="56"/>
  <c r="J74" i="56"/>
  <c r="I74" i="56"/>
  <c r="H74" i="56"/>
  <c r="E74" i="56"/>
  <c r="J60" i="56"/>
  <c r="J61" i="56"/>
  <c r="I60" i="56"/>
  <c r="I61" i="56"/>
  <c r="H60" i="56"/>
  <c r="H61" i="56"/>
  <c r="E60" i="56"/>
  <c r="E61" i="56"/>
  <c r="J63" i="56"/>
  <c r="J64" i="56"/>
  <c r="I63" i="56"/>
  <c r="I64" i="56"/>
  <c r="H63" i="56"/>
  <c r="H64" i="56"/>
  <c r="E63" i="56"/>
  <c r="E64" i="56"/>
  <c r="H24" i="56"/>
  <c r="E24" i="56"/>
  <c r="G24" i="56"/>
  <c r="C24" i="56"/>
  <c r="K23" i="56"/>
  <c r="L23" i="56" s="1"/>
  <c r="I23" i="56"/>
  <c r="F23" i="56"/>
  <c r="H130" i="56"/>
  <c r="E130" i="56"/>
  <c r="H129" i="56"/>
  <c r="E129" i="56"/>
  <c r="H128" i="56"/>
  <c r="E128" i="56"/>
  <c r="H127" i="56"/>
  <c r="E127" i="56"/>
  <c r="H126" i="56"/>
  <c r="E126" i="56"/>
  <c r="H125" i="56"/>
  <c r="E125" i="56"/>
  <c r="H124" i="56"/>
  <c r="E124" i="56"/>
  <c r="H123" i="56"/>
  <c r="E123" i="56"/>
  <c r="H122" i="56"/>
  <c r="E122" i="56"/>
  <c r="H121" i="56"/>
  <c r="E121" i="56"/>
  <c r="H119" i="56"/>
  <c r="E119" i="56"/>
  <c r="H118" i="56"/>
  <c r="E118" i="56"/>
  <c r="H117" i="56"/>
  <c r="E117" i="56"/>
  <c r="H116" i="56"/>
  <c r="E116" i="56"/>
  <c r="H115" i="56"/>
  <c r="E115" i="56"/>
  <c r="H114" i="56"/>
  <c r="E114" i="56"/>
  <c r="H113" i="56"/>
  <c r="E113" i="56"/>
  <c r="H111" i="56"/>
  <c r="E111" i="56"/>
  <c r="H108" i="56"/>
  <c r="E108" i="56"/>
  <c r="H107" i="56"/>
  <c r="E107" i="56"/>
  <c r="H103" i="56"/>
  <c r="E103" i="56"/>
  <c r="H102" i="56"/>
  <c r="E102" i="56"/>
  <c r="H101" i="56"/>
  <c r="E101" i="56"/>
  <c r="H100" i="56"/>
  <c r="E100" i="56"/>
  <c r="J99" i="56"/>
  <c r="I99" i="56"/>
  <c r="H99" i="56"/>
  <c r="E99" i="56"/>
  <c r="I98" i="56"/>
  <c r="H98" i="56"/>
  <c r="E98" i="56"/>
  <c r="G94" i="56"/>
  <c r="J94" i="56" s="1"/>
  <c r="E94" i="56"/>
  <c r="I93" i="56"/>
  <c r="H93" i="56"/>
  <c r="E93" i="56"/>
  <c r="G90" i="56"/>
  <c r="J90" i="56" s="1"/>
  <c r="F90" i="56"/>
  <c r="E90" i="56"/>
  <c r="J78" i="56"/>
  <c r="I78" i="56"/>
  <c r="J77" i="56"/>
  <c r="I77" i="56"/>
  <c r="H77" i="56"/>
  <c r="E77" i="56"/>
  <c r="J73" i="56"/>
  <c r="I73" i="56"/>
  <c r="H73" i="56"/>
  <c r="E73" i="56"/>
  <c r="J72" i="56"/>
  <c r="I72" i="56"/>
  <c r="H72" i="56"/>
  <c r="E72" i="56"/>
  <c r="J71" i="56"/>
  <c r="I71" i="56"/>
  <c r="H71" i="56"/>
  <c r="E71" i="56"/>
  <c r="J70" i="56"/>
  <c r="I70" i="56"/>
  <c r="H70" i="56"/>
  <c r="E70" i="56"/>
  <c r="J69" i="56"/>
  <c r="I69" i="56"/>
  <c r="H69" i="56"/>
  <c r="E69" i="56"/>
  <c r="J68" i="56"/>
  <c r="I68" i="56"/>
  <c r="H68" i="56"/>
  <c r="E68" i="56"/>
  <c r="J65" i="56"/>
  <c r="I65" i="56"/>
  <c r="H65" i="56"/>
  <c r="E65" i="56"/>
  <c r="J62" i="56"/>
  <c r="I62" i="56"/>
  <c r="H62" i="56"/>
  <c r="E62" i="56"/>
  <c r="J59" i="56"/>
  <c r="I59" i="56"/>
  <c r="H59" i="56"/>
  <c r="E59" i="56"/>
  <c r="J58" i="56"/>
  <c r="I58" i="56"/>
  <c r="H58" i="56"/>
  <c r="E58" i="56"/>
  <c r="J54" i="56"/>
  <c r="I54" i="56"/>
  <c r="H54" i="56"/>
  <c r="E54" i="56"/>
  <c r="J53" i="56"/>
  <c r="I53" i="56"/>
  <c r="H53" i="56"/>
  <c r="E53" i="56"/>
  <c r="J52" i="56"/>
  <c r="I52" i="56"/>
  <c r="H52" i="56"/>
  <c r="E52" i="56"/>
  <c r="J51" i="56"/>
  <c r="I51" i="56"/>
  <c r="H51" i="56"/>
  <c r="E51" i="56"/>
  <c r="K38" i="56"/>
  <c r="K35" i="56"/>
  <c r="H33" i="56"/>
  <c r="E33" i="56"/>
  <c r="K22" i="56"/>
  <c r="J22" i="56"/>
  <c r="I22" i="56"/>
  <c r="F22" i="56"/>
  <c r="K21" i="56"/>
  <c r="J21" i="56"/>
  <c r="J24" i="56" s="1"/>
  <c r="I21" i="56"/>
  <c r="F21" i="56"/>
  <c r="F24" i="56" s="1"/>
  <c r="K17" i="56"/>
  <c r="J17" i="56"/>
  <c r="I17" i="56"/>
  <c r="F17" i="56"/>
  <c r="K101" i="56" l="1"/>
  <c r="K103" i="56"/>
  <c r="K108" i="56"/>
  <c r="K113" i="56"/>
  <c r="K115" i="56"/>
  <c r="K117" i="56"/>
  <c r="K122" i="56"/>
  <c r="K124" i="56"/>
  <c r="K130" i="56"/>
  <c r="K100" i="56"/>
  <c r="K107" i="56"/>
  <c r="K111" i="56"/>
  <c r="K114" i="56"/>
  <c r="K116" i="56"/>
  <c r="K118" i="56"/>
  <c r="K121" i="56"/>
  <c r="K123" i="56"/>
  <c r="K127" i="56"/>
  <c r="K24" i="56"/>
  <c r="K98" i="56"/>
  <c r="K33" i="56"/>
  <c r="K59" i="56"/>
  <c r="K65" i="56"/>
  <c r="K73" i="56"/>
  <c r="K60" i="56"/>
  <c r="K79" i="56"/>
  <c r="I24" i="56"/>
  <c r="K74" i="56"/>
  <c r="K99" i="56"/>
  <c r="K63" i="56"/>
  <c r="K93" i="56"/>
  <c r="K64" i="56"/>
  <c r="K61" i="56"/>
  <c r="K80" i="56"/>
  <c r="K51" i="56"/>
  <c r="K70" i="56"/>
  <c r="K72" i="56"/>
  <c r="H90" i="56"/>
  <c r="K90" i="56" s="1"/>
  <c r="K78" i="56"/>
  <c r="K82" i="56"/>
  <c r="K81" i="56"/>
  <c r="K77" i="56"/>
  <c r="K69" i="56"/>
  <c r="K71" i="56"/>
  <c r="K68" i="56"/>
  <c r="K62" i="56"/>
  <c r="K58" i="56"/>
  <c r="K54" i="56"/>
  <c r="K53" i="56"/>
  <c r="K52" i="56"/>
  <c r="L21" i="56"/>
  <c r="L22" i="56"/>
  <c r="L17" i="56"/>
  <c r="I90" i="56"/>
  <c r="H94" i="56"/>
  <c r="K94" i="56" s="1"/>
  <c r="L24" i="56" l="1"/>
</calcChain>
</file>

<file path=xl/sharedStrings.xml><?xml version="1.0" encoding="utf-8"?>
<sst xmlns="http://schemas.openxmlformats.org/spreadsheetml/2006/main" count="362" uniqueCount="166">
  <si>
    <t>1.</t>
  </si>
  <si>
    <t>2.</t>
  </si>
  <si>
    <t>3.</t>
  </si>
  <si>
    <t>Відхилення</t>
  </si>
  <si>
    <t>Пояснення щодо динаміки результативних показників за відповідним напрямом використання бюджетних коштів</t>
  </si>
  <si>
    <r>
      <rPr>
        <b/>
        <sz val="11"/>
        <rFont val="Times New Roman"/>
        <family val="1"/>
        <charset val="204"/>
      </rPr>
      <t>Напрям використання бюджетних коштів</t>
    </r>
  </si>
  <si>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</si>
  <si>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</si>
  <si>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</si>
  <si>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</si>
  <si>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</si>
  <si>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Головний бухгалтер виконавчого комітету Ніжинської  міської ради</t>
  </si>
  <si>
    <t>Наталія ЄФІМЕНКО</t>
  </si>
  <si>
    <t>Аналіз бюджетної програми показав, що кошти  використані за призначенням.</t>
  </si>
  <si>
    <t>Додаток</t>
  </si>
  <si>
    <t>до Методичних рекомендацій щодо здійснення оцінки ефективності бюджетних програм </t>
  </si>
  <si>
    <t>ОЦІНКА   ЕФЕКТИВНОСТІ  БЮДЖЕТНОЇ   ПРОГРАМИ</t>
  </si>
  <si>
    <t xml:space="preserve">1.   0200000                                                          Виконком Ніжинської міської ради </t>
  </si>
  <si>
    <t xml:space="preserve">                (КПКВК ДБ (МБ))                                                      (найменування головного розпорядника) </t>
  </si>
  <si>
    <t xml:space="preserve">1.   0200000                                                          Виконком Ніжинської міської ради  </t>
  </si>
  <si>
    <r>
      <t>                (КПКВК ДБ</t>
    </r>
    <r>
      <rPr>
        <b/>
        <sz val="12"/>
        <rFont val="Times New Roman"/>
        <family val="1"/>
        <charset val="204"/>
      </rPr>
      <t xml:space="preserve"> (МБ))                         (найменування відповідального виконавця) </t>
    </r>
  </si>
  <si>
    <r>
      <t>         (КПКВК ДБ</t>
    </r>
    <r>
      <rPr>
        <b/>
        <sz val="12"/>
        <rFont val="Times New Roman"/>
        <family val="1"/>
        <charset val="204"/>
      </rPr>
      <t xml:space="preserve"> (МБ))           (КФКВК)                 (найменування бюджетної програми) </t>
    </r>
  </si>
  <si>
    <t xml:space="preserve">5. Оцінка ефективності бюджетної програми за критеріями: </t>
  </si>
  <si>
    <t>5.1 "Виконання бюджетної програми за напрямами використання бюджетних коштів": (тис. грн.) </t>
  </si>
  <si>
    <t>N з/п </t>
  </si>
  <si>
    <t>Показники </t>
  </si>
  <si>
    <t>План з урахуванням змін </t>
  </si>
  <si>
    <t>Виконано </t>
  </si>
  <si>
    <t>Відхилення </t>
  </si>
  <si>
    <t>загальний фонд </t>
  </si>
  <si>
    <t>спеціальний фонд </t>
  </si>
  <si>
    <t>разом </t>
  </si>
  <si>
    <t>1. </t>
  </si>
  <si>
    <t>Видатки (надані кредити) </t>
  </si>
  <si>
    <t>  </t>
  </si>
  <si>
    <t>в т. ч. </t>
  </si>
  <si>
    <t>Напрям використання бюджетних коштів </t>
  </si>
  <si>
    <t>Придбання обладання і предметів довгострокового використання</t>
  </si>
  <si>
    <t>Усього</t>
  </si>
  <si>
    <t xml:space="preserve">5.2 "Виконання бюджетної програми за джерелами надходжень спеціального фонду": </t>
  </si>
  <si>
    <t>Залишок на початок року </t>
  </si>
  <si>
    <t>х </t>
  </si>
  <si>
    <t>в т. ч.  </t>
  </si>
  <si>
    <t>1.1 </t>
  </si>
  <si>
    <t>власних надходжень  </t>
  </si>
  <si>
    <t>1.2 </t>
  </si>
  <si>
    <t>інших надходжень </t>
  </si>
  <si>
    <t>Пояснення причин наявності залишку надходжень спеціального фонду, в т. ч. власних надходжень бюджетних установ та інших надходжень, на початок року </t>
  </si>
  <si>
    <t>2. </t>
  </si>
  <si>
    <t>Надходження </t>
  </si>
  <si>
    <t>2.1 </t>
  </si>
  <si>
    <t>власні надходження </t>
  </si>
  <si>
    <t>2.2 </t>
  </si>
  <si>
    <t>надходження позик </t>
  </si>
  <si>
    <t>2.3 </t>
  </si>
  <si>
    <t>повернення кредитів  </t>
  </si>
  <si>
    <t>2.4 </t>
  </si>
  <si>
    <t>інші надходження </t>
  </si>
  <si>
    <t>3. </t>
  </si>
  <si>
    <t>Залишок на кінець року </t>
  </si>
  <si>
    <t>3.1 </t>
  </si>
  <si>
    <t>3.2 </t>
  </si>
  <si>
    <t>Пояснення причин наявності залишку надходжень спеціального фонду, в т. ч. власних надходжень бюджетних установ та інших надходжень,  збільшення коштів за рахунок надходження благодійних внесків </t>
  </si>
  <si>
    <t xml:space="preserve">5.3 "Виконання результативних показників бюджетної програми за напрямами використання бюджетних коштів": </t>
  </si>
  <si>
    <t>Затверджено паспортом бюджетної програми </t>
  </si>
  <si>
    <r>
      <t>Напрям використання бюджетних коштів</t>
    </r>
    <r>
      <rPr>
        <vertAlign val="superscript"/>
        <sz val="12"/>
        <rFont val="Times New Roman"/>
        <family val="1"/>
        <charset val="204"/>
      </rPr>
      <t>1</t>
    </r>
  </si>
  <si>
    <t>затрат </t>
  </si>
  <si>
    <t>кількість установ</t>
  </si>
  <si>
    <t>кількість ліжок у звичайних стаціонарах</t>
  </si>
  <si>
    <t>кількість штатних одиниць</t>
  </si>
  <si>
    <t>в т.ч. лікарів</t>
  </si>
  <si>
    <t>продукту </t>
  </si>
  <si>
    <t>кількість  ліжко-днів у звичайних стаціонарах</t>
  </si>
  <si>
    <t>кількість пролікованих хворих у стаціонарі</t>
  </si>
  <si>
    <t>кількість лікарських відвідувань (у поліклінічних відділеннях лікарень)</t>
  </si>
  <si>
    <t>кількість одиниць обладнання, яке планується закупити</t>
  </si>
  <si>
    <r>
      <rPr>
        <b/>
        <sz val="12"/>
        <rFont val="Times New Roman"/>
        <family val="1"/>
        <charset val="204"/>
      </rPr>
      <t>Пояснення щодо розбіжностей між фактичними та плановими результативними показниками</t>
    </r>
    <r>
      <rPr>
        <sz val="12"/>
        <rFont val="Times New Roman"/>
        <family val="1"/>
        <charset val="204"/>
      </rPr>
      <t>:</t>
    </r>
    <r>
      <rPr>
        <i/>
        <sz val="12"/>
        <rFont val="Times New Roman"/>
        <family val="1"/>
        <charset val="204"/>
      </rPr>
      <t xml:space="preserve"> </t>
    </r>
  </si>
  <si>
    <t>ефективності </t>
  </si>
  <si>
    <t>завантаженість ліжкового фонду у звичайних стаціонарах</t>
  </si>
  <si>
    <t>середня тривалість лікування в стаціонарі одного хворого</t>
  </si>
  <si>
    <t>вартість медикаментів одного амбулатроного прийому</t>
  </si>
  <si>
    <t>вартість медикаментозного забезпечення одного ліжко-дня</t>
  </si>
  <si>
    <t>вартість продуктів харчування на один ліжко-день</t>
  </si>
  <si>
    <t>4. </t>
  </si>
  <si>
    <t>якості </t>
  </si>
  <si>
    <t>забезпеченість ліжками на 1000 населення</t>
  </si>
  <si>
    <t>динаміка роботи ліжка</t>
  </si>
  <si>
    <t>динаміка відсотка кількості випадків встановлення первинного виходу на інвалідність осіб працездатного віку</t>
  </si>
  <si>
    <t>5.4 "Виконання показників бюджетної програми порівняно із показниками попереднього року": </t>
  </si>
  <si>
    <t>Попередній рік</t>
  </si>
  <si>
    <t>Звітний рік </t>
  </si>
  <si>
    <t>Відхилення виконання</t>
  </si>
  <si>
    <t>(у відсотках) </t>
  </si>
  <si>
    <r>
      <t>Пояснення щодо збільшення (зменшення) обсягів проведених видатків (наданих кредитів) за напрямом використання бюджетних коштів порівняно із аналогічними показниками попереднього року, а також щодо змін у структурі напрямів використання коштів </t>
    </r>
    <r>
      <rPr>
        <i/>
        <sz val="12"/>
        <rFont val="Times New Roman"/>
        <family val="1"/>
        <charset val="204"/>
      </rPr>
      <t>-  З 01.04.2020 року всі КНП переведені на фінансування із Національної Служби Здоров’я України (НСЗУ). Із міського бюджету продовжено фінансування за оплату спожитих енергоносіїв та місцевих програм.</t>
    </r>
  </si>
  <si>
    <t>кількість установ/відділень/кабінетів</t>
  </si>
  <si>
    <t>Обсяг видатків на закупівлю обладнання</t>
  </si>
  <si>
    <t>к-сть ліжко-днів у звичайних стаціонарах</t>
  </si>
  <si>
    <t>кількість пролікованих хворих у стаціонарах</t>
  </si>
  <si>
    <t>вартість продуктів харчування на один день</t>
  </si>
  <si>
    <t>середні витрати на закупівлю обладнання</t>
  </si>
  <si>
    <t>динаміка обсягу видатків на капітальний ремонт порівняно з попереднім роком</t>
  </si>
  <si>
    <t xml:space="preserve">Рівень виконання завдання по придбанню медобладанання </t>
  </si>
  <si>
    <t>ріень виконання завдання (надання стаціонарної мед.допомоги)</t>
  </si>
  <si>
    <t>5.5 "Виконання інвестиційних (проектів) програм":</t>
  </si>
  <si>
    <t>Код</t>
  </si>
  <si>
    <t>Показники</t>
  </si>
  <si>
    <t>6 = 5 - 4</t>
  </si>
  <si>
    <t>8 = 3 - 7</t>
  </si>
  <si>
    <t xml:space="preserve">Надходження </t>
  </si>
  <si>
    <t>х</t>
  </si>
  <si>
    <t>всього:</t>
  </si>
  <si>
    <t>Бюджет розвитку за джерелами</t>
  </si>
  <si>
    <t>Надходження із загального фонду бюджету до спеціального фонду (бюджету розвитку)</t>
  </si>
  <si>
    <t>Запозичення до бюджету</t>
  </si>
  <si>
    <t>Інші джерела</t>
  </si>
  <si>
    <t>Пояснення щодо причин відхилення фактичних надходжень від планового показника</t>
  </si>
  <si>
    <t xml:space="preserve">Видатки бюджету розвитку </t>
  </si>
  <si>
    <t>Пояснення щодо причин відхилення касових видатків від планового показника</t>
  </si>
  <si>
    <t>Пояснення щодо причин відхилення фактичних надходжень від касових видатків</t>
  </si>
  <si>
    <t>Всього за інвестиційними проектами</t>
  </si>
  <si>
    <t>Інвестиційний проект (програма) 1</t>
  </si>
  <si>
    <t>Пояснення щодо причин відхилення касових видатків на виконання інвестиційного проекту (програми) 1 від планового показника</t>
  </si>
  <si>
    <t>Напрям спрямування коштів (об'єкт) 1</t>
  </si>
  <si>
    <t>Напрям спрямування коштів (об'єкт) 2</t>
  </si>
  <si>
    <t>...</t>
  </si>
  <si>
    <t>Інвестиційний проект (програма) 2</t>
  </si>
  <si>
    <t>Пояснення щодо причин відхилення касових видатків на виконання інвестиційного проекту (програми) 2 від планового показника</t>
  </si>
  <si>
    <t>Капітальні видатки з утримання бюджетних установ</t>
  </si>
  <si>
    <t>5.6 "Наявність фінансових порушень за результатами контрольних заходів":</t>
  </si>
  <si>
    <t>Порушень по даній програмі за звітний період не виявлено</t>
  </si>
  <si>
    <t>5.7 "Стан фінансової дисципліни":</t>
  </si>
  <si>
    <t>Відсутня  кредиторськ заборгованість</t>
  </si>
  <si>
    <t>6. Узагальнений висновок щодо:</t>
  </si>
  <si>
    <r>
      <rPr>
        <b/>
        <sz val="12"/>
        <rFont val="Times New Roman"/>
        <family val="1"/>
        <charset val="204"/>
      </rPr>
      <t>актуальності бюджетної програми</t>
    </r>
    <r>
      <rPr>
        <sz val="12"/>
        <rFont val="Times New Roman"/>
        <family val="1"/>
        <charset val="204"/>
      </rPr>
      <t xml:space="preserve"> - Програма направлена на підвищення рівня надання медичної допомоги та збереження здоров'я населення</t>
    </r>
  </si>
  <si>
    <r>
      <rPr>
        <b/>
        <sz val="12"/>
        <rFont val="Times New Roman"/>
        <family val="1"/>
        <charset val="204"/>
      </rPr>
      <t>ефективності бюджетної програми</t>
    </r>
    <r>
      <rPr>
        <sz val="12"/>
        <rFont val="Times New Roman"/>
        <family val="1"/>
        <charset val="204"/>
      </rPr>
      <t xml:space="preserve"> - Забезпечено надання населенню  медичної допомоги</t>
    </r>
  </si>
  <si>
    <r>
      <rPr>
        <b/>
        <sz val="12"/>
        <rFont val="Times New Roman"/>
        <family val="1"/>
        <charset val="204"/>
      </rPr>
      <t>довгострокових наслідків бюджетної програми</t>
    </r>
    <r>
      <rPr>
        <sz val="12"/>
        <rFont val="Times New Roman"/>
        <family val="1"/>
        <charset val="204"/>
      </rPr>
      <t xml:space="preserve"> - Має довготривалий термін дії.</t>
    </r>
  </si>
  <si>
    <t>3.   0212010                           0731                              Багатопрофільна стаціонарна медична допомога населенню</t>
  </si>
  <si>
    <t>в т.ч. жінок</t>
  </si>
  <si>
    <t>в т.ч.чоловіків</t>
  </si>
  <si>
    <t xml:space="preserve">за 2021 рік </t>
  </si>
  <si>
    <t>Капітальні ремонти</t>
  </si>
  <si>
    <t>у т.ч. жінок</t>
  </si>
  <si>
    <t>у т.ч.чоловіків</t>
  </si>
  <si>
    <t>середні витрати на лікування одного хворого</t>
  </si>
  <si>
    <t xml:space="preserve">середні видатки на придбання одиниці обладнання </t>
  </si>
  <si>
    <t>рівень виявлення захворювань на ранніх стадіях</t>
  </si>
  <si>
    <t>рівень виявлення захворювань у осіб працездатного віку на ранніх стадіях</t>
  </si>
  <si>
    <t>Рівень виконання придбання обладнання і предметів довгострокового користування</t>
  </si>
  <si>
    <t>зниження рівня захворюваності порівняно з попереднім роком</t>
  </si>
  <si>
    <t>зниження показника летальності</t>
  </si>
  <si>
    <t>обсяг видатків на закупівлю обладнання</t>
  </si>
  <si>
    <r>
      <rPr>
        <b/>
        <sz val="12"/>
        <rFont val="Times New Roman"/>
        <family val="1"/>
        <charset val="204"/>
      </rPr>
      <t>Пояснення щодо розбіжностей між фактичними та плановими результативними показниками:</t>
    </r>
    <r>
      <rPr>
        <i/>
        <sz val="12"/>
        <rFont val="Times New Roman"/>
        <family val="1"/>
        <charset val="204"/>
      </rPr>
      <t xml:space="preserve"> розбіжність пояснюється раціональним використанням бюджетних коштів, за результатами проведенихпроцедур закупівлі (залишок бюджетних асигнуваньна кінець звітного періоду)</t>
    </r>
  </si>
  <si>
    <r>
      <rPr>
        <b/>
        <sz val="12"/>
        <rFont val="Times New Roman"/>
        <family val="1"/>
        <charset val="204"/>
      </rPr>
      <t>Пояснення щодо розбіжностей між фактичними та плановими результативними показниками:</t>
    </r>
    <r>
      <rPr>
        <sz val="12"/>
        <rFont val="Times New Roman"/>
        <family val="1"/>
        <charset val="204"/>
      </rPr>
      <t xml:space="preserve"> раціональне використання бюджетних коштів за результатами проведених процедур закупівлі (залишок бюджетних асгнувань на кінець звітного періоду) обумовило середні  видатки на придбання одиниці обладнання, відхилення по середнім витратам на лікування одного хворого пояснюється відшкодуванням енергоносіїв орендарями</t>
    </r>
  </si>
  <si>
    <r>
      <rPr>
        <b/>
        <sz val="12"/>
        <rFont val="Times New Roman"/>
        <family val="1"/>
        <charset val="204"/>
      </rPr>
      <t>Пояснення щодо розбіжностей між фактичними та плановими результативними показниками</t>
    </r>
    <r>
      <rPr>
        <sz val="12"/>
        <rFont val="Times New Roman"/>
        <family val="1"/>
        <charset val="204"/>
      </rPr>
      <t xml:space="preserve">: </t>
    </r>
  </si>
  <si>
    <t>Забезпечення надання вторинної медичної допомоги жінкам та чоловікам Ніжинської територіальної громади</t>
  </si>
  <si>
    <t>кількість одиниць придбаного обладнання</t>
  </si>
  <si>
    <t>Рівень виявлення захворювань на ранніх стадіях</t>
  </si>
  <si>
    <r>
      <rPr>
        <b/>
        <sz val="12"/>
        <rFont val="Times New Roman"/>
        <family val="1"/>
        <charset val="204"/>
      </rPr>
      <t>корисності бюджетної програми</t>
    </r>
    <r>
      <rPr>
        <sz val="12"/>
        <rFont val="Times New Roman"/>
        <family val="1"/>
        <charset val="204"/>
      </rPr>
      <t xml:space="preserve"> -Забезпечено 163586 відвідувань,  9296 осіб проліковано в стаціонарі.</t>
    </r>
  </si>
  <si>
    <t xml:space="preserve">В 2021 році зменшилось кількість відвідувань у зв'язку з пандемією КОВІД-19, діякі відділення не працювали, а були перепрофільвані в провізорні відділення для приймання хворих на КОВІД-19 </t>
  </si>
  <si>
    <t xml:space="preserve">Пояснення причин відхилення фактичних обсягів надходжень від планових - економне  використання  бюджетних ресурсів </t>
  </si>
  <si>
    <t>З 01.04.2020 року всі КНП переведені на фінансування із Національної Служби Здоров’я України (НСЗУ). Із міського бюджету продовжено фінансування за оплату спожитих енергоносіїв та місцевих програм.</t>
  </si>
  <si>
    <r>
      <t xml:space="preserve">4. Мета бюджетної програми: </t>
    </r>
    <r>
      <rPr>
        <i/>
        <sz val="12"/>
        <rFont val="Times New Roman"/>
        <family val="1"/>
        <charset val="204"/>
      </rPr>
      <t>'Підвищення рівня надання медичної допомоги та збереження здоров’я жінок та чоловіків Ніжинської територіальної громади</t>
    </r>
  </si>
  <si>
    <r>
      <t xml:space="preserve">Пояснення щодо причин відхилення касових видатків (наданих кредитів) від планового показника - </t>
    </r>
    <r>
      <rPr>
        <i/>
        <sz val="12"/>
        <rFont val="Times New Roman"/>
        <family val="1"/>
        <charset val="204"/>
      </rPr>
      <t>Залишок плану по загальному фонду по програмі за рахунок надходження від орендарів відшкодування вартості фактично спожитих комунальних послуг</t>
    </r>
  </si>
  <si>
    <r>
      <rPr>
        <b/>
        <sz val="12"/>
        <rFont val="Times New Roman"/>
        <family val="1"/>
        <charset val="204"/>
      </rPr>
      <t>Оцінка відповідності фактичних результативних показників проведеним видаткам за напрямом використання бюджетних коштів, спрямованих на досягнення цих показників</t>
    </r>
    <r>
      <rPr>
        <sz val="12"/>
        <rFont val="Times New Roman"/>
        <family val="1"/>
        <charset val="204"/>
      </rPr>
      <t xml:space="preserve">  - </t>
    </r>
    <r>
      <rPr>
        <i/>
        <sz val="12"/>
        <rFont val="Times New Roman"/>
        <family val="1"/>
        <charset val="204"/>
      </rPr>
      <t>Фактичні результативні показники  відповідають напрямкам використання коштів по програмі.</t>
    </r>
  </si>
  <si>
    <r>
      <rPr>
        <b/>
        <sz val="12"/>
        <rFont val="Times New Roman"/>
        <family val="1"/>
        <charset val="204"/>
      </rPr>
      <t>Напрям використання бюджетних коштів </t>
    </r>
    <r>
      <rPr>
        <sz val="12"/>
        <rFont val="Times New Roman"/>
        <family val="1"/>
        <charset val="204"/>
      </rPr>
      <t xml:space="preserve"> - </t>
    </r>
    <r>
      <rPr>
        <i/>
        <sz val="12"/>
        <rFont val="Times New Roman"/>
        <family val="1"/>
        <charset val="204"/>
      </rPr>
      <t>Аналіз бюджетної програми показав, що кошти  використані за призначенням.</t>
    </r>
  </si>
  <si>
    <r>
      <rPr>
        <b/>
        <sz val="12"/>
        <rFont val="Times New Roman"/>
        <family val="1"/>
        <charset val="204"/>
      </rPr>
      <t>Пояснення щодо збільшення (зменшення) обсягів проведених видатків (наданих кредитів) порівняно із аналогічними показниками попереднього року</t>
    </r>
    <r>
      <rPr>
        <sz val="12"/>
        <rFont val="Times New Roman"/>
        <family val="1"/>
        <charset val="204"/>
      </rPr>
      <t xml:space="preserve">: </t>
    </r>
    <r>
      <rPr>
        <i/>
        <sz val="12"/>
        <rFont val="Times New Roman"/>
        <family val="1"/>
        <charset val="204"/>
      </rPr>
      <t>З 01.04.2020 року КНП ЦМЛ ім.М.Галицького переведено на фінансування із Національної Служби Здоров’я України (НСЗУ). Із міського бюджету продовжено фінансування за оплату спожитих енергоносіїв та місцевих програм.</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</si>
</sst>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0.0"/>
    <numFmt numFmtId="166" formatCode="_-* #,##0.000\ _₽_-;\-* #,##0.000\ _₽_-;_-* &quot;-&quot;??\ _₽_-;_-@_-"/>
    <numFmt numFmtId="167" formatCode="#,##0.00_ ;\-#,##0.00\ "/>
    <numFmt numFmtId="168" formatCode="_-* #,##0.0\ _₽_-;\-* #,##0.0\ _₽_-;_-* &quot;-&quot;?\ _₽_-;_-@_-"/>
  </numFmts>
  <fonts count="21" x14ac:knownFonts="1">
    <font>
      <sz val="10"/>
      <name val="Arial"/>
    </font>
    <font>
      <sz val="10"/>
      <name val="Arial"/>
      <family val="2"/>
      <charset val="204"/>
    </font>
    <font>
      <sz val="9"/>
      <name val="Times New Roman"/>
      <family val="1"/>
      <charset val="204"/>
    </font>
    <font>
      <sz val="12"/>
      <name val="Times New Roman"/>
      <family val="1"/>
      <charset val="204"/>
    </font>
    <font>
      <sz val="10"/>
      <name val="Times New Roman"/>
      <family val="1"/>
      <charset val="204"/>
    </font>
    <font>
      <b/>
      <sz val="12"/>
      <name val="Times New Roman"/>
      <family val="1"/>
      <charset val="204"/>
    </font>
    <font>
      <b/>
      <sz val="10"/>
      <name val="Times New Roman"/>
      <family val="1"/>
      <charset val="204"/>
    </font>
    <font>
      <b/>
      <sz val="11"/>
      <name val="Times New Roman"/>
      <family val="1"/>
      <charset val="204"/>
    </font>
    <font>
      <sz val="10"/>
      <name val="Arial Cyr"/>
      <charset val="204"/>
    </font>
    <font>
      <sz val="10"/>
      <name val="Arial"/>
      <family val="2"/>
      <charset val="204"/>
    </font>
    <font>
      <i/>
      <sz val="12"/>
      <name val="Times New Roman"/>
      <family val="1"/>
      <charset val="204"/>
    </font>
    <font>
      <sz val="10"/>
      <name val="Arial"/>
      <family val="2"/>
      <charset val="204"/>
    </font>
    <font>
      <b/>
      <sz val="13.5"/>
      <name val="Times New Roman"/>
      <family val="1"/>
      <charset val="204"/>
    </font>
    <font>
      <vertAlign val="superscript"/>
      <sz val="12"/>
      <name val="Times New Roman"/>
      <family val="1"/>
      <charset val="204"/>
    </font>
    <font>
      <b/>
      <sz val="10"/>
      <name val="Arial"/>
      <family val="2"/>
      <charset val="204"/>
    </font>
    <font>
      <b/>
      <i/>
      <sz val="12"/>
      <name val="Times New Roman"/>
      <family val="1"/>
      <charset val="204"/>
    </font>
    <font>
      <b/>
      <sz val="9"/>
      <name val="Times New Roman"/>
      <family val="1"/>
      <charset val="204"/>
    </font>
    <font>
      <b/>
      <i/>
      <sz val="9"/>
      <name val="Times New Roman"/>
      <family val="1"/>
      <charset val="204"/>
    </font>
    <font>
      <i/>
      <sz val="9"/>
      <name val="Times New Roman"/>
      <family val="1"/>
      <charset val="204"/>
    </font>
    <font>
      <i/>
      <sz val="11"/>
      <name val="Times New Roman"/>
      <family val="1"/>
      <charset val="204"/>
    </font>
    <font>
      <i/>
      <sz val="10"/>
      <name val="Times New Roman"/>
      <family val="1"/>
      <charset val="204"/>
    </font>
  </fonts>
  <fills count="2">
    <fill>
      <patternFill patternType="none"/>
    </fill>
    <fill>
      <patternFill patternType="gray125"/>
    </fill>
  </fills>
  <borders count="26">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right style="thin">
        <color indexed="64"/>
      </right>
      <top style="thin">
        <color indexed="64"/>
      </top>
      <bottom style="thin">
        <color indexed="64"/>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style="thin">
        <color indexed="8"/>
      </right>
      <top/>
      <bottom/>
      <diagonal/>
    </border>
    <border>
      <left/>
      <right/>
      <top style="thin">
        <color indexed="8"/>
      </top>
      <bottom/>
      <diagonal/>
    </border>
    <border>
      <left style="thin">
        <color indexed="64"/>
      </left>
      <right/>
      <top style="thin">
        <color indexed="8"/>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8">
    <xf numFmtId="0" fontId="0" fillId="0" borderId="0"/>
    <xf numFmtId="0" fontId="1" fillId="0" borderId="1"/>
    <xf numFmtId="0" fontId="8" fillId="0" borderId="1"/>
    <xf numFmtId="0" fontId="9" fillId="0" borderId="1"/>
    <xf numFmtId="164" fontId="1" fillId="0" borderId="1" applyFont="0" applyFill="0" applyBorder="0" applyAlignment="0" applyProtection="0"/>
    <xf numFmtId="0" fontId="9" fillId="0" borderId="1"/>
    <xf numFmtId="0" fontId="9" fillId="0" borderId="1"/>
    <xf numFmtId="0" fontId="9" fillId="0" borderId="1"/>
    <xf numFmtId="0" fontId="9" fillId="0" borderId="1"/>
    <xf numFmtId="0" fontId="11" fillId="0" borderId="1"/>
    <xf numFmtId="0" fontId="11" fillId="0" borderId="1"/>
    <xf numFmtId="0" fontId="11" fillId="0" borderId="1"/>
    <xf numFmtId="0" fontId="11" fillId="0" borderId="1"/>
    <xf numFmtId="0" fontId="11" fillId="0" borderId="1"/>
    <xf numFmtId="0" fontId="11" fillId="0" borderId="1"/>
    <xf numFmtId="0" fontId="11" fillId="0" borderId="1"/>
    <xf numFmtId="0" fontId="11" fillId="0" borderId="1"/>
    <xf numFmtId="0" fontId="11" fillId="0" borderId="1"/>
  </cellStyleXfs>
  <cellXfs count="129">
    <xf numFmtId="0" fontId="0" fillId="0" borderId="0" xfId="0"/>
    <xf numFmtId="0" fontId="4" fillId="0" borderId="0" xfId="0" applyFont="1" applyFill="1" applyAlignment="1">
      <alignment horizontal="left" vertical="center" wrapText="1"/>
    </xf>
    <xf numFmtId="0" fontId="3" fillId="0" borderId="0" xfId="0" applyFont="1" applyFill="1" applyAlignment="1">
      <alignment horizontal="left" vertical="center" wrapText="1"/>
    </xf>
    <xf numFmtId="0" fontId="1" fillId="0" borderId="1" xfId="9" applyFont="1" applyFill="1" applyBorder="1" applyAlignment="1">
      <alignment vertical="center" wrapText="1"/>
    </xf>
    <xf numFmtId="0" fontId="3" fillId="0" borderId="1" xfId="9" applyFont="1" applyFill="1" applyBorder="1" applyAlignment="1">
      <alignment horizontal="center" vertical="center" wrapText="1"/>
    </xf>
    <xf numFmtId="0" fontId="4" fillId="0" borderId="10" xfId="9" applyFont="1" applyFill="1" applyBorder="1" applyAlignment="1">
      <alignment horizontal="center" vertical="center" wrapText="1"/>
    </xf>
    <xf numFmtId="165" fontId="3" fillId="0" borderId="10" xfId="9" applyNumberFormat="1" applyFont="1" applyFill="1" applyBorder="1" applyAlignment="1">
      <alignment horizontal="center" vertical="center" wrapText="1"/>
    </xf>
    <xf numFmtId="165" fontId="3" fillId="0" borderId="10" xfId="9" applyNumberFormat="1" applyFont="1" applyFill="1" applyBorder="1" applyAlignment="1">
      <alignment vertical="center" wrapText="1"/>
    </xf>
    <xf numFmtId="166" fontId="3" fillId="0" borderId="10" xfId="4" applyNumberFormat="1" applyFont="1" applyFill="1" applyBorder="1" applyAlignment="1">
      <alignment horizontal="center" vertical="center" wrapText="1"/>
    </xf>
    <xf numFmtId="0" fontId="1" fillId="0" borderId="1" xfId="9" applyFont="1" applyFill="1" applyBorder="1" applyAlignment="1">
      <alignment horizontal="left" vertical="center" wrapText="1"/>
    </xf>
    <xf numFmtId="165" fontId="3" fillId="0" borderId="10" xfId="9" applyNumberFormat="1" applyFont="1" applyFill="1" applyBorder="1" applyAlignment="1">
      <alignment horizontal="justify" vertical="center" wrapText="1"/>
    </xf>
    <xf numFmtId="165" fontId="3" fillId="0" borderId="5" xfId="9" applyNumberFormat="1" applyFont="1" applyFill="1" applyBorder="1" applyAlignment="1">
      <alignment horizontal="center" vertical="center" wrapText="1"/>
    </xf>
    <xf numFmtId="165" fontId="3" fillId="0" borderId="5" xfId="9" applyNumberFormat="1" applyFont="1" applyFill="1" applyBorder="1" applyAlignment="1">
      <alignment vertical="center" wrapText="1"/>
    </xf>
    <xf numFmtId="165" fontId="3" fillId="0" borderId="2" xfId="9" applyNumberFormat="1" applyFont="1" applyFill="1" applyBorder="1" applyAlignment="1">
      <alignment vertical="center" wrapText="1"/>
    </xf>
    <xf numFmtId="165" fontId="3" fillId="0" borderId="2" xfId="9" applyNumberFormat="1" applyFont="1" applyFill="1" applyBorder="1" applyAlignment="1">
      <alignment horizontal="center" vertical="center" wrapText="1"/>
    </xf>
    <xf numFmtId="165" fontId="5" fillId="0" borderId="2" xfId="9" applyNumberFormat="1" applyFont="1" applyFill="1" applyBorder="1" applyAlignment="1">
      <alignment vertical="center" wrapText="1"/>
    </xf>
    <xf numFmtId="0" fontId="2" fillId="0" borderId="10" xfId="9" applyFont="1" applyFill="1" applyBorder="1" applyAlignment="1">
      <alignment horizontal="center" vertical="center" wrapText="1"/>
    </xf>
    <xf numFmtId="0" fontId="5" fillId="0" borderId="10" xfId="9" applyFont="1" applyFill="1" applyBorder="1" applyAlignment="1">
      <alignment vertical="center" wrapText="1"/>
    </xf>
    <xf numFmtId="0" fontId="5" fillId="0" borderId="10" xfId="9" applyFont="1" applyFill="1" applyBorder="1" applyAlignment="1">
      <alignment horizontal="center" vertical="center" wrapText="1"/>
    </xf>
    <xf numFmtId="0" fontId="14" fillId="0" borderId="1" xfId="9" applyFont="1" applyFill="1" applyBorder="1" applyAlignment="1">
      <alignment vertical="center" wrapText="1"/>
    </xf>
    <xf numFmtId="0" fontId="10" fillId="0" borderId="10" xfId="9" applyFont="1" applyFill="1" applyBorder="1" applyAlignment="1">
      <alignment vertical="center" wrapText="1"/>
    </xf>
    <xf numFmtId="0" fontId="3" fillId="0" borderId="10" xfId="9" applyFont="1" applyFill="1" applyBorder="1" applyAlignment="1">
      <alignment horizontal="center" vertical="center" wrapText="1"/>
    </xf>
    <xf numFmtId="0" fontId="10" fillId="0" borderId="2" xfId="9" applyFont="1" applyFill="1" applyBorder="1" applyAlignment="1">
      <alignment vertical="center" wrapText="1"/>
    </xf>
    <xf numFmtId="0" fontId="10" fillId="0" borderId="5" xfId="9" applyFont="1" applyFill="1" applyBorder="1" applyAlignment="1">
      <alignment vertical="center" wrapText="1"/>
    </xf>
    <xf numFmtId="0" fontId="5" fillId="0" borderId="2" xfId="9" applyFont="1" applyFill="1" applyBorder="1" applyAlignment="1">
      <alignment horizontal="center" vertical="center" wrapText="1"/>
    </xf>
    <xf numFmtId="0" fontId="5" fillId="0" borderId="2" xfId="9" applyFont="1" applyFill="1" applyBorder="1" applyAlignment="1">
      <alignment vertical="center" wrapText="1"/>
    </xf>
    <xf numFmtId="0" fontId="10" fillId="0" borderId="2" xfId="9" applyFont="1" applyFill="1" applyBorder="1" applyAlignment="1">
      <alignment horizontal="left" vertical="center" wrapText="1"/>
    </xf>
    <xf numFmtId="0" fontId="3" fillId="0" borderId="20" xfId="9" applyFont="1" applyFill="1" applyBorder="1" applyAlignment="1">
      <alignment horizontal="center" vertical="center" wrapText="1"/>
    </xf>
    <xf numFmtId="0" fontId="10" fillId="0" borderId="20" xfId="9" applyFont="1" applyFill="1" applyBorder="1" applyAlignment="1">
      <alignment vertical="center" wrapText="1"/>
    </xf>
    <xf numFmtId="0" fontId="10" fillId="0" borderId="21" xfId="9" applyFont="1" applyFill="1" applyBorder="1" applyAlignment="1">
      <alignment vertical="center" wrapText="1"/>
    </xf>
    <xf numFmtId="0" fontId="3" fillId="0" borderId="10" xfId="9" applyFont="1" applyFill="1" applyBorder="1" applyAlignment="1">
      <alignment vertical="center" wrapText="1"/>
    </xf>
    <xf numFmtId="0" fontId="3" fillId="0" borderId="2" xfId="9" applyFont="1" applyFill="1" applyBorder="1" applyAlignment="1">
      <alignment vertical="center" wrapText="1"/>
    </xf>
    <xf numFmtId="0" fontId="15" fillId="0" borderId="5" xfId="9" applyFont="1" applyFill="1" applyBorder="1" applyAlignment="1">
      <alignment vertical="center" wrapText="1"/>
    </xf>
    <xf numFmtId="0" fontId="5" fillId="0" borderId="5" xfId="9" applyFont="1" applyFill="1" applyBorder="1" applyAlignment="1">
      <alignment horizontal="center" vertical="center" wrapText="1"/>
    </xf>
    <xf numFmtId="0" fontId="5" fillId="0" borderId="6" xfId="9" applyFont="1" applyFill="1" applyBorder="1" applyAlignment="1">
      <alignment horizontal="center" vertical="center" wrapText="1"/>
    </xf>
    <xf numFmtId="0" fontId="15" fillId="0" borderId="2" xfId="9" applyFont="1" applyFill="1" applyBorder="1" applyAlignment="1">
      <alignment vertical="center" wrapText="1"/>
    </xf>
    <xf numFmtId="0" fontId="5" fillId="0" borderId="5" xfId="9" applyFont="1" applyFill="1" applyBorder="1" applyAlignment="1">
      <alignment vertical="center" wrapText="1"/>
    </xf>
    <xf numFmtId="0" fontId="5" fillId="0" borderId="9" xfId="9" applyFont="1" applyFill="1" applyBorder="1" applyAlignment="1">
      <alignment vertical="center" wrapText="1"/>
    </xf>
    <xf numFmtId="16" fontId="2" fillId="0" borderId="10" xfId="9" applyNumberFormat="1" applyFont="1" applyFill="1" applyBorder="1" applyAlignment="1">
      <alignment horizontal="center" vertical="center" wrapText="1"/>
    </xf>
    <xf numFmtId="0" fontId="16" fillId="0" borderId="10" xfId="9" applyFont="1" applyFill="1" applyBorder="1" applyAlignment="1">
      <alignment vertical="center" wrapText="1"/>
    </xf>
    <xf numFmtId="0" fontId="2" fillId="0" borderId="10" xfId="9" applyFont="1" applyFill="1" applyBorder="1" applyAlignment="1">
      <alignment vertical="center" wrapText="1"/>
    </xf>
    <xf numFmtId="0" fontId="17" fillId="0" borderId="10" xfId="9" applyFont="1" applyFill="1" applyBorder="1" applyAlignment="1">
      <alignment vertical="center" wrapText="1"/>
    </xf>
    <xf numFmtId="168" fontId="2" fillId="0" borderId="10" xfId="9" applyNumberFormat="1" applyFont="1" applyFill="1" applyBorder="1" applyAlignment="1">
      <alignment horizontal="center" vertical="center" wrapText="1"/>
    </xf>
    <xf numFmtId="1" fontId="3" fillId="0" borderId="2" xfId="9" applyNumberFormat="1" applyFont="1" applyFill="1" applyBorder="1" applyAlignment="1">
      <alignment horizontal="center" vertical="center" wrapText="1"/>
    </xf>
    <xf numFmtId="164" fontId="3" fillId="0" borderId="2" xfId="4" applyNumberFormat="1" applyFont="1" applyFill="1" applyBorder="1" applyAlignment="1">
      <alignment horizontal="center" vertical="center" wrapText="1"/>
    </xf>
    <xf numFmtId="167" fontId="3" fillId="0" borderId="2" xfId="4" applyNumberFormat="1" applyFont="1" applyFill="1" applyBorder="1" applyAlignment="1">
      <alignment horizontal="center" vertical="center" wrapText="1"/>
    </xf>
    <xf numFmtId="166" fontId="5" fillId="0" borderId="23" xfId="4" applyNumberFormat="1" applyFont="1" applyFill="1" applyBorder="1" applyAlignment="1">
      <alignment vertical="center" wrapText="1"/>
    </xf>
    <xf numFmtId="166" fontId="5" fillId="0" borderId="24" xfId="4" applyNumberFormat="1" applyFont="1" applyFill="1" applyBorder="1" applyAlignment="1">
      <alignment vertical="center" wrapText="1"/>
    </xf>
    <xf numFmtId="166" fontId="5" fillId="0" borderId="3" xfId="4" applyNumberFormat="1" applyFont="1" applyFill="1" applyBorder="1" applyAlignment="1">
      <alignment vertical="center" wrapText="1"/>
    </xf>
    <xf numFmtId="0" fontId="3" fillId="0" borderId="5" xfId="9" applyFont="1" applyFill="1" applyBorder="1" applyAlignment="1">
      <alignment horizontal="center" vertical="center" wrapText="1"/>
    </xf>
    <xf numFmtId="0" fontId="3" fillId="0" borderId="9" xfId="9" applyFont="1" applyFill="1" applyBorder="1" applyAlignment="1">
      <alignment horizontal="center" vertical="center" wrapText="1"/>
    </xf>
    <xf numFmtId="0" fontId="3" fillId="0" borderId="6" xfId="9" applyFont="1" applyFill="1" applyBorder="1" applyAlignment="1">
      <alignment horizontal="center" vertical="center" wrapText="1"/>
    </xf>
    <xf numFmtId="0" fontId="3" fillId="0" borderId="2" xfId="9" applyFont="1" applyFill="1" applyBorder="1" applyAlignment="1">
      <alignment horizontal="center" vertical="center" wrapText="1"/>
    </xf>
    <xf numFmtId="166" fontId="3" fillId="0" borderId="2" xfId="4" applyNumberFormat="1" applyFont="1" applyFill="1" applyBorder="1" applyAlignment="1">
      <alignment horizontal="center" vertical="center" wrapText="1"/>
    </xf>
    <xf numFmtId="0" fontId="3" fillId="0" borderId="21" xfId="9" applyFont="1" applyFill="1" applyBorder="1" applyAlignment="1">
      <alignment horizontal="center" vertical="center" wrapText="1"/>
    </xf>
    <xf numFmtId="0" fontId="3" fillId="0" borderId="12" xfId="9" applyFont="1" applyFill="1" applyBorder="1" applyAlignment="1">
      <alignment horizontal="center" vertical="center" wrapText="1"/>
    </xf>
    <xf numFmtId="0" fontId="4" fillId="0" borderId="2" xfId="9"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1" xfId="9" applyFont="1" applyFill="1" applyBorder="1" applyAlignment="1">
      <alignment horizontal="left" vertical="center" wrapText="1"/>
    </xf>
    <xf numFmtId="0" fontId="5" fillId="0" borderId="1" xfId="9" applyFont="1" applyFill="1" applyBorder="1" applyAlignment="1">
      <alignment horizontal="left" vertical="center" wrapText="1"/>
    </xf>
    <xf numFmtId="0" fontId="10" fillId="0" borderId="6" xfId="9" applyFont="1" applyFill="1" applyBorder="1" applyAlignment="1">
      <alignment horizontal="center" vertical="center" wrapText="1"/>
    </xf>
    <xf numFmtId="0" fontId="10" fillId="0" borderId="7" xfId="9" applyFont="1" applyFill="1" applyBorder="1" applyAlignment="1">
      <alignment horizontal="center" vertical="center" wrapText="1"/>
    </xf>
    <xf numFmtId="0" fontId="10" fillId="0" borderId="8" xfId="9" applyFont="1" applyFill="1" applyBorder="1" applyAlignment="1">
      <alignment horizontal="center" vertical="center" wrapText="1"/>
    </xf>
    <xf numFmtId="0" fontId="18" fillId="0" borderId="6" xfId="9" applyFont="1" applyFill="1" applyBorder="1" applyAlignment="1">
      <alignment horizontal="center" vertical="center" wrapText="1"/>
    </xf>
    <xf numFmtId="0" fontId="18" fillId="0" borderId="7" xfId="9" applyFont="1" applyFill="1" applyBorder="1" applyAlignment="1">
      <alignment horizontal="center" vertical="center" wrapText="1"/>
    </xf>
    <xf numFmtId="0" fontId="18" fillId="0" borderId="8" xfId="9" applyFont="1" applyFill="1" applyBorder="1" applyAlignment="1">
      <alignment horizontal="center" vertical="center" wrapText="1"/>
    </xf>
    <xf numFmtId="0" fontId="3" fillId="0" borderId="5" xfId="9" applyFont="1" applyFill="1" applyBorder="1" applyAlignment="1">
      <alignment horizontal="center" vertical="center" wrapText="1"/>
    </xf>
    <xf numFmtId="0" fontId="3" fillId="0" borderId="9" xfId="9" applyFont="1" applyFill="1" applyBorder="1" applyAlignment="1">
      <alignment horizontal="center" vertical="center" wrapText="1"/>
    </xf>
    <xf numFmtId="0" fontId="3" fillId="0" borderId="5" xfId="9" applyFont="1" applyFill="1" applyBorder="1" applyAlignment="1">
      <alignment vertical="center" wrapText="1"/>
    </xf>
    <xf numFmtId="0" fontId="3" fillId="0" borderId="9" xfId="9" applyFont="1" applyFill="1" applyBorder="1" applyAlignment="1">
      <alignment vertical="center" wrapText="1"/>
    </xf>
    <xf numFmtId="0" fontId="3" fillId="0" borderId="6" xfId="9" applyFont="1" applyFill="1" applyBorder="1" applyAlignment="1">
      <alignment horizontal="left" vertical="center" wrapText="1"/>
    </xf>
    <xf numFmtId="0" fontId="3" fillId="0" borderId="7" xfId="9" applyFont="1" applyFill="1" applyBorder="1" applyAlignment="1">
      <alignment horizontal="left" vertical="center" wrapText="1"/>
    </xf>
    <xf numFmtId="0" fontId="3" fillId="0" borderId="8" xfId="9" applyFont="1" applyFill="1" applyBorder="1" applyAlignment="1">
      <alignment horizontal="left" vertical="center" wrapText="1"/>
    </xf>
    <xf numFmtId="0" fontId="7" fillId="0" borderId="2" xfId="9" applyFont="1" applyFill="1" applyBorder="1" applyAlignment="1">
      <alignment horizontal="center" vertical="center" wrapText="1"/>
    </xf>
    <xf numFmtId="0" fontId="6" fillId="0" borderId="2" xfId="9" applyFont="1" applyFill="1" applyBorder="1" applyAlignment="1">
      <alignment horizontal="center" vertical="center" wrapText="1"/>
    </xf>
    <xf numFmtId="0" fontId="3" fillId="0" borderId="6" xfId="9" applyFont="1" applyFill="1" applyBorder="1" applyAlignment="1">
      <alignment horizontal="center" vertical="center" wrapText="1"/>
    </xf>
    <xf numFmtId="0" fontId="3" fillId="0" borderId="7" xfId="9" applyFont="1" applyFill="1" applyBorder="1" applyAlignment="1">
      <alignment horizontal="center" vertical="center" wrapText="1"/>
    </xf>
    <xf numFmtId="0" fontId="3" fillId="0" borderId="8" xfId="9" applyFont="1" applyFill="1" applyBorder="1" applyAlignment="1">
      <alignment horizontal="center" vertical="center" wrapText="1"/>
    </xf>
    <xf numFmtId="0" fontId="4" fillId="0" borderId="5" xfId="9" applyFont="1" applyFill="1" applyBorder="1" applyAlignment="1">
      <alignment horizontal="center" vertical="center" wrapText="1"/>
    </xf>
    <xf numFmtId="0" fontId="4" fillId="0" borderId="21" xfId="9" applyFont="1" applyFill="1" applyBorder="1" applyAlignment="1">
      <alignment horizontal="center" vertical="center" wrapText="1"/>
    </xf>
    <xf numFmtId="0" fontId="4" fillId="0" borderId="9" xfId="9" applyFont="1" applyFill="1" applyBorder="1" applyAlignment="1">
      <alignment horizontal="center" vertical="center" wrapText="1"/>
    </xf>
    <xf numFmtId="0" fontId="3" fillId="0" borderId="21" xfId="9" applyFont="1" applyFill="1" applyBorder="1" applyAlignment="1">
      <alignment horizontal="center" vertical="center" wrapText="1"/>
    </xf>
    <xf numFmtId="0" fontId="3" fillId="0" borderId="11" xfId="9" applyFont="1" applyFill="1" applyBorder="1" applyAlignment="1">
      <alignment horizontal="center" vertical="center" wrapText="1"/>
    </xf>
    <xf numFmtId="0" fontId="3" fillId="0" borderId="22" xfId="9" applyFont="1" applyFill="1" applyBorder="1" applyAlignment="1">
      <alignment horizontal="center" vertical="center" wrapText="1"/>
    </xf>
    <xf numFmtId="0" fontId="3" fillId="0" borderId="12" xfId="9" applyFont="1" applyFill="1" applyBorder="1" applyAlignment="1">
      <alignment horizontal="center" vertical="center" wrapText="1"/>
    </xf>
    <xf numFmtId="0" fontId="3" fillId="0" borderId="17" xfId="9" applyFont="1" applyFill="1" applyBorder="1" applyAlignment="1">
      <alignment horizontal="center" vertical="center" wrapText="1"/>
    </xf>
    <xf numFmtId="0" fontId="3" fillId="0" borderId="18" xfId="9" applyFont="1" applyFill="1" applyBorder="1" applyAlignment="1">
      <alignment horizontal="center" vertical="center" wrapText="1"/>
    </xf>
    <xf numFmtId="0" fontId="3" fillId="0" borderId="19" xfId="9" applyFont="1" applyFill="1" applyBorder="1" applyAlignment="1">
      <alignment horizontal="center" vertical="center" wrapText="1"/>
    </xf>
    <xf numFmtId="0" fontId="3" fillId="0" borderId="14" xfId="9" applyFont="1" applyFill="1" applyBorder="1" applyAlignment="1">
      <alignment horizontal="left" vertical="center" wrapText="1"/>
    </xf>
    <xf numFmtId="0" fontId="3" fillId="0" borderId="15" xfId="9" applyFont="1" applyFill="1" applyBorder="1" applyAlignment="1">
      <alignment horizontal="left" vertical="center" wrapText="1"/>
    </xf>
    <xf numFmtId="0" fontId="3" fillId="0" borderId="16" xfId="9" applyFont="1" applyFill="1" applyBorder="1" applyAlignment="1">
      <alignment horizontal="left" vertical="center" wrapText="1"/>
    </xf>
    <xf numFmtId="0" fontId="3" fillId="0" borderId="17" xfId="9" applyFont="1" applyFill="1" applyBorder="1" applyAlignment="1">
      <alignment horizontal="left" vertical="center" wrapText="1"/>
    </xf>
    <xf numFmtId="0" fontId="3" fillId="0" borderId="18" xfId="9" applyFont="1" applyFill="1" applyBorder="1" applyAlignment="1">
      <alignment horizontal="left" vertical="center" wrapText="1"/>
    </xf>
    <xf numFmtId="0" fontId="3" fillId="0" borderId="19" xfId="9" applyFont="1" applyFill="1" applyBorder="1" applyAlignment="1">
      <alignment horizontal="left" vertical="center" wrapText="1"/>
    </xf>
    <xf numFmtId="0" fontId="3" fillId="0" borderId="2" xfId="9" applyFont="1" applyFill="1" applyBorder="1" applyAlignment="1">
      <alignment horizontal="left" vertical="center" wrapText="1"/>
    </xf>
    <xf numFmtId="0" fontId="3" fillId="0" borderId="1" xfId="9" applyFont="1" applyFill="1" applyBorder="1" applyAlignment="1">
      <alignment horizontal="right" vertical="center" wrapText="1"/>
    </xf>
    <xf numFmtId="0" fontId="2" fillId="0" borderId="5" xfId="9" applyFont="1" applyFill="1" applyBorder="1" applyAlignment="1">
      <alignment horizontal="center" vertical="center" wrapText="1"/>
    </xf>
    <xf numFmtId="0" fontId="2" fillId="0" borderId="9" xfId="9" applyFont="1" applyFill="1" applyBorder="1" applyAlignment="1">
      <alignment horizontal="center" vertical="center" wrapText="1"/>
    </xf>
    <xf numFmtId="0" fontId="2" fillId="0" borderId="6" xfId="9" applyFont="1" applyFill="1" applyBorder="1" applyAlignment="1">
      <alignment horizontal="center" vertical="center" wrapText="1"/>
    </xf>
    <xf numFmtId="0" fontId="2" fillId="0" borderId="7" xfId="9" applyFont="1" applyFill="1" applyBorder="1" applyAlignment="1">
      <alignment horizontal="center" vertical="center" wrapText="1"/>
    </xf>
    <xf numFmtId="0" fontId="2" fillId="0" borderId="8" xfId="9" applyFont="1" applyFill="1" applyBorder="1" applyAlignment="1">
      <alignment horizontal="center" vertical="center" wrapText="1"/>
    </xf>
    <xf numFmtId="0" fontId="3" fillId="0" borderId="2" xfId="9" applyFont="1" applyFill="1" applyBorder="1" applyAlignment="1">
      <alignment horizontal="center" vertical="center" wrapText="1"/>
    </xf>
    <xf numFmtId="166" fontId="3" fillId="0" borderId="2" xfId="4" applyNumberFormat="1" applyFont="1" applyFill="1" applyBorder="1" applyAlignment="1">
      <alignment horizontal="center" vertical="center" wrapText="1"/>
    </xf>
    <xf numFmtId="0" fontId="3" fillId="0" borderId="3" xfId="9" applyFont="1" applyFill="1" applyBorder="1" applyAlignment="1">
      <alignment horizontal="left" vertical="center" wrapText="1"/>
    </xf>
    <xf numFmtId="0" fontId="3" fillId="0" borderId="4" xfId="9" applyFont="1" applyFill="1" applyBorder="1" applyAlignment="1">
      <alignment horizontal="left" vertical="center" wrapText="1"/>
    </xf>
    <xf numFmtId="0" fontId="3" fillId="0" borderId="13" xfId="9" applyFont="1" applyFill="1" applyBorder="1" applyAlignment="1">
      <alignment horizontal="left" vertical="center" wrapText="1"/>
    </xf>
    <xf numFmtId="166" fontId="5" fillId="0" borderId="2" xfId="4" applyNumberFormat="1" applyFont="1" applyFill="1" applyBorder="1" applyAlignment="1">
      <alignment horizontal="center" vertical="center" wrapText="1"/>
    </xf>
    <xf numFmtId="166" fontId="3" fillId="0" borderId="6" xfId="4" applyNumberFormat="1" applyFont="1" applyFill="1" applyBorder="1" applyAlignment="1">
      <alignment horizontal="center" vertical="center" wrapText="1"/>
    </xf>
    <xf numFmtId="166" fontId="3" fillId="0" borderId="8" xfId="4" applyNumberFormat="1" applyFont="1" applyFill="1" applyBorder="1" applyAlignment="1">
      <alignment horizontal="center" vertical="center" wrapText="1"/>
    </xf>
    <xf numFmtId="165" fontId="3" fillId="0" borderId="6" xfId="9" applyNumberFormat="1" applyFont="1" applyFill="1" applyBorder="1" applyAlignment="1">
      <alignment horizontal="left" vertical="center" wrapText="1"/>
    </xf>
    <xf numFmtId="165" fontId="3" fillId="0" borderId="7" xfId="9" applyNumberFormat="1" applyFont="1" applyFill="1" applyBorder="1" applyAlignment="1">
      <alignment horizontal="left" vertical="center" wrapText="1"/>
    </xf>
    <xf numFmtId="165" fontId="3" fillId="0" borderId="8" xfId="9" applyNumberFormat="1" applyFont="1" applyFill="1" applyBorder="1" applyAlignment="1">
      <alignment horizontal="left" vertical="center" wrapText="1"/>
    </xf>
    <xf numFmtId="165" fontId="3" fillId="0" borderId="6" xfId="9" applyNumberFormat="1" applyFont="1" applyFill="1" applyBorder="1" applyAlignment="1">
      <alignment horizontal="center" vertical="center" wrapText="1"/>
    </xf>
    <xf numFmtId="165" fontId="3" fillId="0" borderId="8" xfId="9" applyNumberFormat="1" applyFont="1" applyFill="1" applyBorder="1" applyAlignment="1">
      <alignment horizontal="center" vertical="center" wrapText="1"/>
    </xf>
    <xf numFmtId="165" fontId="3" fillId="0" borderId="11" xfId="9" applyNumberFormat="1" applyFont="1" applyFill="1" applyBorder="1" applyAlignment="1">
      <alignment horizontal="center" vertical="center" wrapText="1"/>
    </xf>
    <xf numFmtId="165" fontId="3" fillId="0" borderId="12" xfId="9" applyNumberFormat="1" applyFont="1" applyFill="1" applyBorder="1" applyAlignment="1">
      <alignment horizontal="center" vertical="center" wrapText="1"/>
    </xf>
    <xf numFmtId="166" fontId="3" fillId="0" borderId="3" xfId="4" applyNumberFormat="1" applyFont="1" applyFill="1" applyBorder="1" applyAlignment="1">
      <alignment horizontal="center" vertical="center" wrapText="1"/>
    </xf>
    <xf numFmtId="166" fontId="3" fillId="0" borderId="13" xfId="4" applyNumberFormat="1" applyFont="1" applyFill="1" applyBorder="1" applyAlignment="1">
      <alignment horizontal="center" vertical="center" wrapText="1"/>
    </xf>
    <xf numFmtId="0" fontId="12" fillId="0" borderId="1" xfId="9" applyFont="1" applyFill="1" applyBorder="1" applyAlignment="1">
      <alignment horizontal="center" vertical="center" wrapText="1"/>
    </xf>
    <xf numFmtId="0" fontId="5" fillId="0" borderId="1" xfId="9" applyFont="1" applyFill="1" applyBorder="1" applyAlignment="1">
      <alignment vertical="center" wrapText="1"/>
    </xf>
    <xf numFmtId="0" fontId="6" fillId="0" borderId="1" xfId="9" applyFont="1" applyFill="1" applyBorder="1" applyAlignment="1">
      <alignment horizontal="left" vertical="center" wrapText="1"/>
    </xf>
    <xf numFmtId="0" fontId="4" fillId="0" borderId="6" xfId="9" applyFont="1" applyFill="1" applyBorder="1" applyAlignment="1">
      <alignment horizontal="center" vertical="center" wrapText="1"/>
    </xf>
    <xf numFmtId="0" fontId="4" fillId="0" borderId="8" xfId="9" applyFont="1" applyFill="1" applyBorder="1" applyAlignment="1">
      <alignment horizontal="center" vertical="center" wrapText="1"/>
    </xf>
    <xf numFmtId="0" fontId="6" fillId="0" borderId="5" xfId="9" applyFont="1" applyFill="1" applyBorder="1" applyAlignment="1">
      <alignment horizontal="center" vertical="center" wrapText="1"/>
    </xf>
    <xf numFmtId="0" fontId="3" fillId="0" borderId="25" xfId="9" applyFont="1" applyFill="1" applyBorder="1" applyAlignment="1">
      <alignment horizontal="center" vertical="center" wrapText="1"/>
    </xf>
    <xf numFmtId="0" fontId="10" fillId="0" borderId="25" xfId="9" applyFont="1" applyFill="1" applyBorder="1" applyAlignment="1">
      <alignment horizontal="left" vertical="center" wrapText="1"/>
    </xf>
    <xf numFmtId="166" fontId="3" fillId="0" borderId="2" xfId="4" applyNumberFormat="1" applyFont="1" applyFill="1" applyBorder="1" applyAlignment="1">
      <alignment vertical="center" wrapText="1"/>
    </xf>
    <xf numFmtId="0" fontId="19" fillId="0" borderId="2" xfId="9" applyFont="1" applyFill="1" applyBorder="1" applyAlignment="1">
      <alignment horizontal="left" vertical="center" wrapText="1"/>
    </xf>
    <xf numFmtId="0" fontId="20" fillId="0" borderId="1" xfId="9" applyFont="1" applyFill="1" applyBorder="1" applyAlignment="1">
      <alignment horizontal="left" vertical="center" wrapText="1"/>
    </xf>
  </cellXfs>
  <cellStyles count="18">
    <cellStyle name="Звичайний 2" xfId="1" xr:uid="{00000000-0005-0000-0000-000000000000}"/>
    <cellStyle name="Обычный" xfId="0" builtinId="0"/>
    <cellStyle name="Обычный 10" xfId="11" xr:uid="{00000000-0005-0000-0000-000002000000}"/>
    <cellStyle name="Обычный 11" xfId="12" xr:uid="{00000000-0005-0000-0000-000003000000}"/>
    <cellStyle name="Обычный 12" xfId="13" xr:uid="{00000000-0005-0000-0000-000004000000}"/>
    <cellStyle name="Обычный 13" xfId="14" xr:uid="{00000000-0005-0000-0000-000005000000}"/>
    <cellStyle name="Обычный 14" xfId="15" xr:uid="{00000000-0005-0000-0000-000006000000}"/>
    <cellStyle name="Обычный 15" xfId="16" xr:uid="{00000000-0005-0000-0000-000007000000}"/>
    <cellStyle name="Обычный 16" xfId="17" xr:uid="{00000000-0005-0000-0000-000008000000}"/>
    <cellStyle name="Обычный 2" xfId="2" xr:uid="{00000000-0005-0000-0000-000009000000}"/>
    <cellStyle name="Обычный 3" xfId="3" xr:uid="{00000000-0005-0000-0000-00000A000000}"/>
    <cellStyle name="Обычный 4" xfId="5" xr:uid="{00000000-0005-0000-0000-00000B000000}"/>
    <cellStyle name="Обычный 5" xfId="6" xr:uid="{00000000-0005-0000-0000-00000C000000}"/>
    <cellStyle name="Обычный 6" xfId="7" xr:uid="{00000000-0005-0000-0000-00000D000000}"/>
    <cellStyle name="Обычный 7" xfId="8" xr:uid="{00000000-0005-0000-0000-00000E000000}"/>
    <cellStyle name="Обычный 8" xfId="9" xr:uid="{00000000-0005-0000-0000-00000F000000}"/>
    <cellStyle name="Обычный 9" xfId="10" xr:uid="{00000000-0005-0000-0000-000010000000}"/>
    <cellStyle name="Финансовый 2" xfId="4" xr:uid="{00000000-0005-0000-0000-000011000000}"/>
  </cellStyles>
  <dxfs count="0"/>
  <tableStyles count="0" defaultTableStyle="TableStyleMedium9" defaultPivotStyle="PivotStyleLight16"/>
  <colors>
    <mruColors>
      <color rgb="FF00FF00"/>
      <color rgb="FFFF99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75"/>
  <sheetViews>
    <sheetView tabSelected="1" view="pageBreakPreview" zoomScale="85" zoomScaleNormal="85" zoomScaleSheetLayoutView="85" workbookViewId="0">
      <selection sqref="A1:XFD1048576"/>
    </sheetView>
  </sheetViews>
  <sheetFormatPr defaultColWidth="8.85546875" defaultRowHeight="12.75" x14ac:dyDescent="0.2"/>
  <cols>
    <col min="1" max="1" width="8.85546875" style="3"/>
    <col min="2" max="2" width="35.42578125" style="3" customWidth="1"/>
    <col min="3" max="5" width="16.140625" style="3" customWidth="1"/>
    <col min="6" max="6" width="17.42578125" style="3" customWidth="1"/>
    <col min="7" max="7" width="16.7109375" style="3" customWidth="1"/>
    <col min="8" max="8" width="16.85546875" style="3" customWidth="1"/>
    <col min="9" max="9" width="17.5703125" style="3" customWidth="1"/>
    <col min="10" max="11" width="16.140625" style="3" bestFit="1" customWidth="1"/>
    <col min="12" max="12" width="16.28515625" style="3" customWidth="1"/>
    <col min="13" max="16384" width="8.85546875" style="3"/>
  </cols>
  <sheetData>
    <row r="1" spans="1:12" ht="15.75" x14ac:dyDescent="0.2">
      <c r="A1" s="95" t="s">
        <v>14</v>
      </c>
      <c r="B1" s="95"/>
      <c r="C1" s="95"/>
      <c r="D1" s="95"/>
      <c r="E1" s="95"/>
      <c r="F1" s="95"/>
      <c r="G1" s="95"/>
      <c r="H1" s="95"/>
      <c r="I1" s="95"/>
      <c r="J1" s="95"/>
      <c r="K1" s="95"/>
      <c r="L1" s="95"/>
    </row>
    <row r="2" spans="1:12" ht="15.75" x14ac:dyDescent="0.2">
      <c r="A2" s="95" t="s">
        <v>15</v>
      </c>
      <c r="B2" s="95"/>
      <c r="C2" s="95"/>
      <c r="D2" s="95"/>
      <c r="E2" s="95"/>
      <c r="F2" s="95"/>
      <c r="G2" s="95"/>
      <c r="H2" s="95"/>
      <c r="I2" s="95"/>
      <c r="J2" s="95"/>
      <c r="K2" s="95"/>
      <c r="L2" s="95"/>
    </row>
    <row r="3" spans="1:12" ht="17.25" x14ac:dyDescent="0.2">
      <c r="A3" s="118" t="s">
        <v>16</v>
      </c>
      <c r="B3" s="118"/>
      <c r="C3" s="118"/>
      <c r="D3" s="118"/>
      <c r="E3" s="118"/>
      <c r="F3" s="118"/>
      <c r="G3" s="118"/>
      <c r="H3" s="118"/>
      <c r="I3" s="118"/>
      <c r="J3" s="118"/>
      <c r="K3" s="118"/>
      <c r="L3" s="118"/>
    </row>
    <row r="4" spans="1:12" ht="17.25" x14ac:dyDescent="0.2">
      <c r="A4" s="118" t="s">
        <v>139</v>
      </c>
      <c r="B4" s="118"/>
      <c r="C4" s="118"/>
      <c r="D4" s="118"/>
      <c r="E4" s="118"/>
      <c r="F4" s="118"/>
      <c r="G4" s="118"/>
      <c r="H4" s="118"/>
      <c r="I4" s="118"/>
      <c r="J4" s="118"/>
      <c r="K4" s="118"/>
      <c r="L4" s="118"/>
    </row>
    <row r="5" spans="1:12" ht="15.75" x14ac:dyDescent="0.2">
      <c r="A5" s="119" t="s">
        <v>17</v>
      </c>
      <c r="B5" s="119"/>
      <c r="C5" s="119"/>
      <c r="D5" s="119"/>
      <c r="E5" s="119"/>
      <c r="F5" s="119"/>
      <c r="G5" s="119"/>
      <c r="H5" s="119"/>
      <c r="I5" s="119"/>
      <c r="J5" s="119"/>
      <c r="K5" s="119"/>
      <c r="L5" s="119"/>
    </row>
    <row r="6" spans="1:12" x14ac:dyDescent="0.2">
      <c r="A6" s="120" t="s">
        <v>18</v>
      </c>
      <c r="B6" s="120"/>
      <c r="C6" s="120"/>
      <c r="D6" s="120"/>
      <c r="E6" s="120"/>
      <c r="F6" s="120"/>
      <c r="G6" s="120"/>
      <c r="H6" s="120"/>
      <c r="I6" s="120"/>
      <c r="J6" s="120"/>
      <c r="K6" s="120"/>
      <c r="L6" s="120"/>
    </row>
    <row r="7" spans="1:12" ht="15.75" x14ac:dyDescent="0.2">
      <c r="A7" s="119" t="s">
        <v>19</v>
      </c>
      <c r="B7" s="119"/>
      <c r="C7" s="119"/>
      <c r="D7" s="119"/>
      <c r="E7" s="119"/>
      <c r="F7" s="119"/>
      <c r="G7" s="119"/>
      <c r="H7" s="119"/>
      <c r="I7" s="119"/>
      <c r="J7" s="119"/>
      <c r="K7" s="119"/>
      <c r="L7" s="119"/>
    </row>
    <row r="8" spans="1:12" ht="27.2" customHeight="1" x14ac:dyDescent="0.2">
      <c r="A8" s="120" t="s">
        <v>20</v>
      </c>
      <c r="B8" s="120"/>
      <c r="C8" s="120"/>
      <c r="D8" s="120"/>
      <c r="E8" s="120"/>
      <c r="F8" s="120"/>
      <c r="G8" s="120"/>
      <c r="H8" s="120"/>
      <c r="I8" s="120"/>
      <c r="J8" s="120"/>
      <c r="K8" s="120"/>
      <c r="L8" s="120"/>
    </row>
    <row r="9" spans="1:12" ht="15.75" x14ac:dyDescent="0.2">
      <c r="A9" s="59" t="s">
        <v>136</v>
      </c>
      <c r="B9" s="59"/>
      <c r="C9" s="59"/>
      <c r="D9" s="59"/>
      <c r="E9" s="59"/>
      <c r="F9" s="59"/>
      <c r="G9" s="59"/>
      <c r="H9" s="59"/>
      <c r="I9" s="59"/>
      <c r="J9" s="59"/>
      <c r="K9" s="59"/>
      <c r="L9" s="59"/>
    </row>
    <row r="10" spans="1:12" ht="25.35" customHeight="1" x14ac:dyDescent="0.2">
      <c r="A10" s="120" t="s">
        <v>21</v>
      </c>
      <c r="B10" s="120"/>
      <c r="C10" s="120"/>
      <c r="D10" s="120"/>
      <c r="E10" s="120"/>
      <c r="F10" s="120"/>
      <c r="G10" s="120"/>
      <c r="H10" s="120"/>
      <c r="I10" s="120"/>
      <c r="J10" s="120"/>
      <c r="K10" s="120"/>
      <c r="L10" s="120"/>
    </row>
    <row r="11" spans="1:12" ht="15.75" x14ac:dyDescent="0.2">
      <c r="A11" s="58" t="s">
        <v>161</v>
      </c>
      <c r="B11" s="58"/>
      <c r="C11" s="58"/>
      <c r="D11" s="58"/>
      <c r="E11" s="58"/>
      <c r="F11" s="58"/>
      <c r="G11" s="58"/>
      <c r="H11" s="58"/>
      <c r="I11" s="58"/>
      <c r="J11" s="58"/>
      <c r="K11" s="58"/>
    </row>
    <row r="12" spans="1:12" ht="15.75" x14ac:dyDescent="0.2">
      <c r="A12" s="58" t="s">
        <v>22</v>
      </c>
      <c r="B12" s="58"/>
      <c r="C12" s="58"/>
      <c r="D12" s="58"/>
      <c r="E12" s="58"/>
      <c r="F12" s="58"/>
      <c r="G12" s="58"/>
      <c r="H12" s="58"/>
      <c r="I12" s="58"/>
      <c r="J12" s="58"/>
      <c r="K12" s="58"/>
    </row>
    <row r="13" spans="1:12" ht="15.75" x14ac:dyDescent="0.2">
      <c r="A13" s="58" t="s">
        <v>23</v>
      </c>
      <c r="B13" s="58"/>
      <c r="C13" s="58"/>
      <c r="D13" s="58"/>
      <c r="E13" s="58"/>
      <c r="F13" s="58"/>
      <c r="G13" s="58"/>
      <c r="H13" s="58"/>
      <c r="I13" s="58"/>
      <c r="J13" s="58"/>
      <c r="K13" s="58"/>
      <c r="L13" s="58"/>
    </row>
    <row r="14" spans="1:12" ht="15.75" x14ac:dyDescent="0.2">
      <c r="A14" s="4"/>
    </row>
    <row r="15" spans="1:12" ht="15.75" x14ac:dyDescent="0.2">
      <c r="A15" s="78" t="s">
        <v>24</v>
      </c>
      <c r="B15" s="66" t="s">
        <v>25</v>
      </c>
      <c r="C15" s="75" t="s">
        <v>26</v>
      </c>
      <c r="D15" s="76"/>
      <c r="E15" s="76"/>
      <c r="F15" s="77"/>
      <c r="G15" s="75" t="s">
        <v>27</v>
      </c>
      <c r="H15" s="76"/>
      <c r="I15" s="77"/>
      <c r="J15" s="75" t="s">
        <v>28</v>
      </c>
      <c r="K15" s="76"/>
      <c r="L15" s="77"/>
    </row>
    <row r="16" spans="1:12" x14ac:dyDescent="0.2">
      <c r="A16" s="80"/>
      <c r="B16" s="67"/>
      <c r="C16" s="121" t="s">
        <v>29</v>
      </c>
      <c r="D16" s="122"/>
      <c r="E16" s="5" t="s">
        <v>30</v>
      </c>
      <c r="F16" s="5" t="s">
        <v>31</v>
      </c>
      <c r="G16" s="5" t="s">
        <v>29</v>
      </c>
      <c r="H16" s="5" t="s">
        <v>30</v>
      </c>
      <c r="I16" s="5" t="s">
        <v>31</v>
      </c>
      <c r="J16" s="5" t="s">
        <v>29</v>
      </c>
      <c r="K16" s="5" t="s">
        <v>30</v>
      </c>
      <c r="L16" s="5" t="s">
        <v>31</v>
      </c>
    </row>
    <row r="17" spans="1:12" ht="15.75" x14ac:dyDescent="0.2">
      <c r="A17" s="6" t="s">
        <v>32</v>
      </c>
      <c r="B17" s="7" t="s">
        <v>33</v>
      </c>
      <c r="C17" s="107">
        <v>10538.2</v>
      </c>
      <c r="D17" s="108"/>
      <c r="E17" s="8">
        <v>10149.097</v>
      </c>
      <c r="F17" s="8">
        <f>C17+E17</f>
        <v>20687.296999999999</v>
      </c>
      <c r="G17" s="8">
        <v>9955.0969999999998</v>
      </c>
      <c r="H17" s="8">
        <v>9357.8950000000004</v>
      </c>
      <c r="I17" s="8">
        <f>G17+H17</f>
        <v>19312.991999999998</v>
      </c>
      <c r="J17" s="8">
        <f>G17-C17</f>
        <v>-583.10300000000097</v>
      </c>
      <c r="K17" s="8">
        <f>H17-E17</f>
        <v>-791.20199999999932</v>
      </c>
      <c r="L17" s="8">
        <f>J17+K17</f>
        <v>-1374.3050000000003</v>
      </c>
    </row>
    <row r="18" spans="1:12" s="9" customFormat="1" ht="46.5" customHeight="1" x14ac:dyDescent="0.2">
      <c r="A18" s="109" t="s">
        <v>162</v>
      </c>
      <c r="B18" s="110"/>
      <c r="C18" s="110"/>
      <c r="D18" s="110"/>
      <c r="E18" s="110"/>
      <c r="F18" s="110"/>
      <c r="G18" s="110"/>
      <c r="H18" s="110"/>
      <c r="I18" s="110"/>
      <c r="J18" s="110"/>
      <c r="K18" s="110"/>
      <c r="L18" s="111"/>
    </row>
    <row r="19" spans="1:12" ht="15.75" x14ac:dyDescent="0.2">
      <c r="A19" s="7" t="s">
        <v>34</v>
      </c>
      <c r="B19" s="10" t="s">
        <v>35</v>
      </c>
      <c r="C19" s="112" t="s">
        <v>34</v>
      </c>
      <c r="D19" s="113"/>
      <c r="E19" s="6" t="s">
        <v>34</v>
      </c>
      <c r="F19" s="6" t="s">
        <v>34</v>
      </c>
      <c r="G19" s="6" t="s">
        <v>34</v>
      </c>
      <c r="H19" s="6" t="s">
        <v>34</v>
      </c>
      <c r="I19" s="6" t="s">
        <v>34</v>
      </c>
      <c r="J19" s="6" t="s">
        <v>34</v>
      </c>
      <c r="K19" s="6" t="s">
        <v>34</v>
      </c>
      <c r="L19" s="6" t="s">
        <v>34</v>
      </c>
    </row>
    <row r="20" spans="1:12" ht="31.5" x14ac:dyDescent="0.2">
      <c r="A20" s="11"/>
      <c r="B20" s="12" t="s">
        <v>36</v>
      </c>
      <c r="C20" s="114" t="s">
        <v>34</v>
      </c>
      <c r="D20" s="115"/>
      <c r="E20" s="11" t="s">
        <v>34</v>
      </c>
      <c r="F20" s="11" t="s">
        <v>34</v>
      </c>
      <c r="G20" s="11" t="s">
        <v>34</v>
      </c>
      <c r="H20" s="11" t="s">
        <v>34</v>
      </c>
      <c r="I20" s="11" t="s">
        <v>34</v>
      </c>
      <c r="J20" s="11" t="s">
        <v>34</v>
      </c>
      <c r="K20" s="11" t="s">
        <v>34</v>
      </c>
      <c r="L20" s="11" t="s">
        <v>34</v>
      </c>
    </row>
    <row r="21" spans="1:12" ht="63" x14ac:dyDescent="0.2">
      <c r="A21" s="43">
        <v>1</v>
      </c>
      <c r="B21" s="13" t="s">
        <v>154</v>
      </c>
      <c r="C21" s="102">
        <v>10538.2</v>
      </c>
      <c r="D21" s="102"/>
      <c r="E21" s="53">
        <v>17.5</v>
      </c>
      <c r="F21" s="53">
        <f>C21+E21</f>
        <v>10555.7</v>
      </c>
      <c r="G21" s="53">
        <v>9955.0969999999998</v>
      </c>
      <c r="H21" s="53">
        <v>17.5</v>
      </c>
      <c r="I21" s="53">
        <f>G21+H21</f>
        <v>9972.5969999999998</v>
      </c>
      <c r="J21" s="8">
        <f>G21-C21</f>
        <v>-583.10300000000097</v>
      </c>
      <c r="K21" s="8">
        <f>H21-E21</f>
        <v>0</v>
      </c>
      <c r="L21" s="8">
        <f>J21+K21</f>
        <v>-583.10300000000097</v>
      </c>
    </row>
    <row r="22" spans="1:12" ht="31.5" x14ac:dyDescent="0.2">
      <c r="A22" s="43">
        <v>2</v>
      </c>
      <c r="B22" s="13" t="s">
        <v>37</v>
      </c>
      <c r="C22" s="102"/>
      <c r="D22" s="102"/>
      <c r="E22" s="53">
        <v>7175.8</v>
      </c>
      <c r="F22" s="53">
        <f>C22+E22</f>
        <v>7175.8</v>
      </c>
      <c r="G22" s="53"/>
      <c r="H22" s="53">
        <v>6388.6610000000001</v>
      </c>
      <c r="I22" s="53">
        <f>G22+H22</f>
        <v>6388.6610000000001</v>
      </c>
      <c r="J22" s="8">
        <f>G22-C22</f>
        <v>0</v>
      </c>
      <c r="K22" s="8">
        <f>H22-E22</f>
        <v>-787.13900000000012</v>
      </c>
      <c r="L22" s="8">
        <f>J22+K22</f>
        <v>-787.13900000000012</v>
      </c>
    </row>
    <row r="23" spans="1:12" ht="15.75" x14ac:dyDescent="0.2">
      <c r="A23" s="43">
        <v>3</v>
      </c>
      <c r="B23" s="13" t="s">
        <v>140</v>
      </c>
      <c r="C23" s="116"/>
      <c r="D23" s="117"/>
      <c r="E23" s="53">
        <v>2955.797</v>
      </c>
      <c r="F23" s="53">
        <f>C23+E23</f>
        <v>2955.797</v>
      </c>
      <c r="G23" s="53"/>
      <c r="H23" s="53">
        <v>2951.7330000000002</v>
      </c>
      <c r="I23" s="53">
        <f>G23+H23</f>
        <v>2951.7330000000002</v>
      </c>
      <c r="J23" s="8"/>
      <c r="K23" s="8">
        <f>H23-E23</f>
        <v>-4.0639999999998508</v>
      </c>
      <c r="L23" s="8">
        <f>J23+K23</f>
        <v>-4.0639999999998508</v>
      </c>
    </row>
    <row r="24" spans="1:12" ht="15.75" x14ac:dyDescent="0.2">
      <c r="A24" s="14"/>
      <c r="B24" s="15" t="s">
        <v>38</v>
      </c>
      <c r="C24" s="106">
        <f>C21+C22+C23</f>
        <v>10538.2</v>
      </c>
      <c r="D24" s="106"/>
      <c r="E24" s="48">
        <f t="shared" ref="E24:F24" si="0">E21+E22+E23</f>
        <v>10149.097</v>
      </c>
      <c r="F24" s="48">
        <f t="shared" si="0"/>
        <v>20687.296999999999</v>
      </c>
      <c r="G24" s="48">
        <f t="shared" ref="G24:H24" si="1">G21+G22+G23</f>
        <v>9955.0969999999998</v>
      </c>
      <c r="H24" s="48">
        <f t="shared" si="1"/>
        <v>9357.8940000000002</v>
      </c>
      <c r="I24" s="47">
        <f t="shared" ref="I24:J24" si="2">I21+I22+I23</f>
        <v>19312.991000000002</v>
      </c>
      <c r="J24" s="47">
        <f t="shared" si="2"/>
        <v>-583.10300000000097</v>
      </c>
      <c r="K24" s="46">
        <f t="shared" ref="K24:L24" si="3">K21+K22+K23</f>
        <v>-791.20299999999997</v>
      </c>
      <c r="L24" s="46">
        <f t="shared" si="3"/>
        <v>-1374.3060000000009</v>
      </c>
    </row>
    <row r="25" spans="1:12" ht="15.75" x14ac:dyDescent="0.2">
      <c r="A25" s="59" t="s">
        <v>39</v>
      </c>
      <c r="B25" s="59"/>
      <c r="C25" s="59"/>
      <c r="D25" s="59"/>
      <c r="E25" s="59"/>
      <c r="F25" s="59"/>
      <c r="G25" s="59"/>
      <c r="H25" s="59"/>
      <c r="I25" s="59"/>
      <c r="J25" s="59"/>
      <c r="K25" s="59"/>
      <c r="L25" s="59"/>
    </row>
    <row r="26" spans="1:12" ht="15.75" x14ac:dyDescent="0.2">
      <c r="A26" s="4"/>
    </row>
    <row r="27" spans="1:12" ht="15.75" x14ac:dyDescent="0.2">
      <c r="A27" s="56" t="s">
        <v>24</v>
      </c>
      <c r="B27" s="101" t="s">
        <v>25</v>
      </c>
      <c r="C27" s="101"/>
      <c r="D27" s="101"/>
      <c r="E27" s="101" t="s">
        <v>26</v>
      </c>
      <c r="F27" s="101"/>
      <c r="G27" s="101"/>
      <c r="H27" s="101" t="s">
        <v>27</v>
      </c>
      <c r="I27" s="101"/>
      <c r="J27" s="101"/>
      <c r="K27" s="101" t="s">
        <v>28</v>
      </c>
      <c r="L27" s="101"/>
    </row>
    <row r="28" spans="1:12" ht="15.75" x14ac:dyDescent="0.2">
      <c r="A28" s="52" t="s">
        <v>32</v>
      </c>
      <c r="B28" s="94" t="s">
        <v>40</v>
      </c>
      <c r="C28" s="94"/>
      <c r="D28" s="94"/>
      <c r="E28" s="101" t="s">
        <v>41</v>
      </c>
      <c r="F28" s="101"/>
      <c r="G28" s="101"/>
      <c r="H28" s="101" t="s">
        <v>34</v>
      </c>
      <c r="I28" s="101"/>
      <c r="J28" s="101"/>
      <c r="K28" s="101" t="s">
        <v>41</v>
      </c>
      <c r="L28" s="101"/>
    </row>
    <row r="29" spans="1:12" ht="15.75" x14ac:dyDescent="0.2">
      <c r="A29" s="52" t="s">
        <v>34</v>
      </c>
      <c r="B29" s="94" t="s">
        <v>42</v>
      </c>
      <c r="C29" s="94"/>
      <c r="D29" s="94"/>
      <c r="E29" s="101" t="s">
        <v>34</v>
      </c>
      <c r="F29" s="101"/>
      <c r="G29" s="101"/>
      <c r="H29" s="101" t="s">
        <v>34</v>
      </c>
      <c r="I29" s="101"/>
      <c r="J29" s="101"/>
      <c r="K29" s="101" t="s">
        <v>34</v>
      </c>
      <c r="L29" s="101"/>
    </row>
    <row r="30" spans="1:12" ht="15.75" x14ac:dyDescent="0.2">
      <c r="A30" s="52" t="s">
        <v>43</v>
      </c>
      <c r="B30" s="94" t="s">
        <v>44</v>
      </c>
      <c r="C30" s="94"/>
      <c r="D30" s="94"/>
      <c r="E30" s="101" t="s">
        <v>41</v>
      </c>
      <c r="F30" s="101"/>
      <c r="G30" s="101"/>
      <c r="H30" s="101" t="s">
        <v>34</v>
      </c>
      <c r="I30" s="101"/>
      <c r="J30" s="101"/>
      <c r="K30" s="101" t="s">
        <v>41</v>
      </c>
      <c r="L30" s="101"/>
    </row>
    <row r="31" spans="1:12" ht="15.75" x14ac:dyDescent="0.2">
      <c r="A31" s="52" t="s">
        <v>45</v>
      </c>
      <c r="B31" s="94" t="s">
        <v>46</v>
      </c>
      <c r="C31" s="94"/>
      <c r="D31" s="94"/>
      <c r="E31" s="101" t="s">
        <v>41</v>
      </c>
      <c r="F31" s="101"/>
      <c r="G31" s="101"/>
      <c r="H31" s="101" t="s">
        <v>34</v>
      </c>
      <c r="I31" s="101"/>
      <c r="J31" s="101"/>
      <c r="K31" s="101" t="s">
        <v>41</v>
      </c>
      <c r="L31" s="101"/>
    </row>
    <row r="32" spans="1:12" ht="15.75" x14ac:dyDescent="0.2">
      <c r="A32" s="103" t="s">
        <v>47</v>
      </c>
      <c r="B32" s="104"/>
      <c r="C32" s="104"/>
      <c r="D32" s="104"/>
      <c r="E32" s="104"/>
      <c r="F32" s="104"/>
      <c r="G32" s="104"/>
      <c r="H32" s="104"/>
      <c r="I32" s="104"/>
      <c r="J32" s="104"/>
      <c r="K32" s="104"/>
      <c r="L32" s="105"/>
    </row>
    <row r="33" spans="1:12" ht="15.75" x14ac:dyDescent="0.2">
      <c r="A33" s="52" t="s">
        <v>48</v>
      </c>
      <c r="B33" s="94" t="s">
        <v>49</v>
      </c>
      <c r="C33" s="94"/>
      <c r="D33" s="94"/>
      <c r="E33" s="102">
        <f>E35+E38</f>
        <v>10149.097</v>
      </c>
      <c r="F33" s="102"/>
      <c r="G33" s="102"/>
      <c r="H33" s="102">
        <f>H35+H38</f>
        <v>9357.8940000000002</v>
      </c>
      <c r="I33" s="102"/>
      <c r="J33" s="102"/>
      <c r="K33" s="102">
        <f>H33-E33</f>
        <v>-791.20299999999952</v>
      </c>
      <c r="L33" s="102"/>
    </row>
    <row r="34" spans="1:12" ht="15.75" x14ac:dyDescent="0.2">
      <c r="A34" s="52" t="s">
        <v>34</v>
      </c>
      <c r="B34" s="94" t="s">
        <v>42</v>
      </c>
      <c r="C34" s="94"/>
      <c r="D34" s="94"/>
      <c r="E34" s="102" t="s">
        <v>34</v>
      </c>
      <c r="F34" s="102"/>
      <c r="G34" s="102"/>
      <c r="H34" s="102" t="s">
        <v>34</v>
      </c>
      <c r="I34" s="102"/>
      <c r="J34" s="102"/>
      <c r="K34" s="102"/>
      <c r="L34" s="102"/>
    </row>
    <row r="35" spans="1:12" ht="15.75" x14ac:dyDescent="0.2">
      <c r="A35" s="52" t="s">
        <v>50</v>
      </c>
      <c r="B35" s="94" t="s">
        <v>51</v>
      </c>
      <c r="C35" s="94"/>
      <c r="D35" s="94"/>
      <c r="E35" s="102"/>
      <c r="F35" s="102"/>
      <c r="G35" s="102"/>
      <c r="H35" s="102"/>
      <c r="I35" s="102"/>
      <c r="J35" s="102"/>
      <c r="K35" s="102">
        <f t="shared" ref="K35:K38" si="4">H35-E35</f>
        <v>0</v>
      </c>
      <c r="L35" s="102"/>
    </row>
    <row r="36" spans="1:12" ht="15.75" x14ac:dyDescent="0.2">
      <c r="A36" s="52" t="s">
        <v>52</v>
      </c>
      <c r="B36" s="94" t="s">
        <v>53</v>
      </c>
      <c r="C36" s="94"/>
      <c r="D36" s="94"/>
      <c r="E36" s="102" t="s">
        <v>34</v>
      </c>
      <c r="F36" s="102"/>
      <c r="G36" s="102"/>
      <c r="H36" s="102" t="s">
        <v>34</v>
      </c>
      <c r="I36" s="102"/>
      <c r="J36" s="102"/>
      <c r="K36" s="102"/>
      <c r="L36" s="102"/>
    </row>
    <row r="37" spans="1:12" ht="15.75" x14ac:dyDescent="0.2">
      <c r="A37" s="52" t="s">
        <v>54</v>
      </c>
      <c r="B37" s="94" t="s">
        <v>55</v>
      </c>
      <c r="C37" s="94"/>
      <c r="D37" s="94"/>
      <c r="E37" s="102" t="s">
        <v>34</v>
      </c>
      <c r="F37" s="102"/>
      <c r="G37" s="102"/>
      <c r="H37" s="102" t="s">
        <v>34</v>
      </c>
      <c r="I37" s="102"/>
      <c r="J37" s="102"/>
      <c r="K37" s="102"/>
      <c r="L37" s="102"/>
    </row>
    <row r="38" spans="1:12" ht="15.75" x14ac:dyDescent="0.2">
      <c r="A38" s="52" t="s">
        <v>56</v>
      </c>
      <c r="B38" s="94" t="s">
        <v>57</v>
      </c>
      <c r="C38" s="94"/>
      <c r="D38" s="94"/>
      <c r="E38" s="102">
        <v>10149.097</v>
      </c>
      <c r="F38" s="102"/>
      <c r="G38" s="102"/>
      <c r="H38" s="102">
        <v>9357.8940000000002</v>
      </c>
      <c r="I38" s="102"/>
      <c r="J38" s="102"/>
      <c r="K38" s="102">
        <f t="shared" si="4"/>
        <v>-791.20299999999952</v>
      </c>
      <c r="L38" s="102"/>
    </row>
    <row r="39" spans="1:12" ht="24" customHeight="1" x14ac:dyDescent="0.2">
      <c r="A39" s="94" t="s">
        <v>159</v>
      </c>
      <c r="B39" s="94"/>
      <c r="C39" s="94"/>
      <c r="D39" s="94"/>
      <c r="E39" s="94"/>
      <c r="F39" s="94"/>
      <c r="G39" s="94"/>
      <c r="H39" s="94"/>
      <c r="I39" s="94"/>
      <c r="J39" s="94"/>
      <c r="K39" s="94"/>
      <c r="L39" s="94"/>
    </row>
    <row r="40" spans="1:12" ht="15.75" x14ac:dyDescent="0.2">
      <c r="A40" s="52" t="s">
        <v>58</v>
      </c>
      <c r="B40" s="94" t="s">
        <v>59</v>
      </c>
      <c r="C40" s="94"/>
      <c r="D40" s="94"/>
      <c r="E40" s="101" t="s">
        <v>41</v>
      </c>
      <c r="F40" s="101"/>
      <c r="G40" s="101"/>
      <c r="H40" s="101" t="s">
        <v>34</v>
      </c>
      <c r="I40" s="101"/>
      <c r="J40" s="101"/>
      <c r="K40" s="101" t="s">
        <v>34</v>
      </c>
      <c r="L40" s="101"/>
    </row>
    <row r="41" spans="1:12" ht="15.75" x14ac:dyDescent="0.2">
      <c r="A41" s="52" t="s">
        <v>34</v>
      </c>
      <c r="B41" s="94" t="s">
        <v>42</v>
      </c>
      <c r="C41" s="94"/>
      <c r="D41" s="94"/>
      <c r="E41" s="101" t="s">
        <v>34</v>
      </c>
      <c r="F41" s="101"/>
      <c r="G41" s="101"/>
      <c r="H41" s="101" t="s">
        <v>34</v>
      </c>
      <c r="I41" s="101"/>
      <c r="J41" s="101"/>
      <c r="K41" s="101" t="s">
        <v>34</v>
      </c>
      <c r="L41" s="101"/>
    </row>
    <row r="42" spans="1:12" ht="15.75" x14ac:dyDescent="0.2">
      <c r="A42" s="52" t="s">
        <v>60</v>
      </c>
      <c r="B42" s="94" t="s">
        <v>44</v>
      </c>
      <c r="C42" s="94"/>
      <c r="D42" s="94"/>
      <c r="E42" s="101" t="s">
        <v>41</v>
      </c>
      <c r="F42" s="101"/>
      <c r="G42" s="101"/>
      <c r="H42" s="101" t="s">
        <v>34</v>
      </c>
      <c r="I42" s="101"/>
      <c r="J42" s="101"/>
      <c r="K42" s="101" t="s">
        <v>34</v>
      </c>
      <c r="L42" s="101"/>
    </row>
    <row r="43" spans="1:12" ht="15.75" x14ac:dyDescent="0.2">
      <c r="A43" s="52" t="s">
        <v>61</v>
      </c>
      <c r="B43" s="94" t="s">
        <v>46</v>
      </c>
      <c r="C43" s="94"/>
      <c r="D43" s="94"/>
      <c r="E43" s="101" t="s">
        <v>41</v>
      </c>
      <c r="F43" s="101"/>
      <c r="G43" s="101"/>
      <c r="H43" s="101" t="s">
        <v>34</v>
      </c>
      <c r="I43" s="101"/>
      <c r="J43" s="101"/>
      <c r="K43" s="101" t="s">
        <v>34</v>
      </c>
      <c r="L43" s="101"/>
    </row>
    <row r="44" spans="1:12" ht="15.75" x14ac:dyDescent="0.2">
      <c r="A44" s="94" t="s">
        <v>62</v>
      </c>
      <c r="B44" s="94"/>
      <c r="C44" s="94"/>
      <c r="D44" s="94"/>
      <c r="E44" s="94"/>
      <c r="F44" s="94"/>
      <c r="G44" s="94"/>
      <c r="H44" s="94"/>
      <c r="I44" s="94"/>
      <c r="J44" s="94"/>
      <c r="K44" s="94"/>
      <c r="L44" s="94"/>
    </row>
    <row r="45" spans="1:12" ht="15.75" x14ac:dyDescent="0.2">
      <c r="A45" s="58" t="s">
        <v>63</v>
      </c>
      <c r="B45" s="58"/>
      <c r="C45" s="58"/>
      <c r="D45" s="58"/>
      <c r="E45" s="58"/>
      <c r="F45" s="58"/>
      <c r="G45" s="58"/>
      <c r="H45" s="58"/>
      <c r="I45" s="58"/>
      <c r="J45" s="58"/>
      <c r="K45" s="58"/>
      <c r="L45" s="58"/>
    </row>
    <row r="46" spans="1:12" ht="15.75" x14ac:dyDescent="0.2">
      <c r="A46" s="95"/>
      <c r="B46" s="95"/>
      <c r="C46" s="95"/>
      <c r="D46" s="95"/>
      <c r="E46" s="95"/>
      <c r="F46" s="95"/>
      <c r="G46" s="95"/>
      <c r="H46" s="95"/>
      <c r="I46" s="95"/>
      <c r="J46" s="95"/>
      <c r="K46" s="95"/>
    </row>
    <row r="47" spans="1:12" x14ac:dyDescent="0.2">
      <c r="A47" s="96" t="s">
        <v>24</v>
      </c>
      <c r="B47" s="96" t="s">
        <v>25</v>
      </c>
      <c r="C47" s="98" t="s">
        <v>64</v>
      </c>
      <c r="D47" s="99"/>
      <c r="E47" s="100"/>
      <c r="F47" s="98" t="s">
        <v>27</v>
      </c>
      <c r="G47" s="99"/>
      <c r="H47" s="100"/>
      <c r="I47" s="98" t="s">
        <v>28</v>
      </c>
      <c r="J47" s="99"/>
      <c r="K47" s="100"/>
    </row>
    <row r="48" spans="1:12" x14ac:dyDescent="0.2">
      <c r="A48" s="97"/>
      <c r="B48" s="97"/>
      <c r="C48" s="16" t="s">
        <v>29</v>
      </c>
      <c r="D48" s="16" t="s">
        <v>30</v>
      </c>
      <c r="E48" s="16" t="s">
        <v>31</v>
      </c>
      <c r="F48" s="16" t="s">
        <v>29</v>
      </c>
      <c r="G48" s="16" t="s">
        <v>30</v>
      </c>
      <c r="H48" s="16" t="s">
        <v>31</v>
      </c>
      <c r="I48" s="16" t="s">
        <v>29</v>
      </c>
      <c r="J48" s="16" t="s">
        <v>30</v>
      </c>
      <c r="K48" s="16" t="s">
        <v>31</v>
      </c>
    </row>
    <row r="49" spans="1:11" ht="24" customHeight="1" x14ac:dyDescent="0.2">
      <c r="A49" s="60" t="s">
        <v>65</v>
      </c>
      <c r="B49" s="61"/>
      <c r="C49" s="61"/>
      <c r="D49" s="61"/>
      <c r="E49" s="61"/>
      <c r="F49" s="61"/>
      <c r="G49" s="61"/>
      <c r="H49" s="61"/>
      <c r="I49" s="61"/>
      <c r="J49" s="61"/>
      <c r="K49" s="62"/>
    </row>
    <row r="50" spans="1:11" s="19" customFormat="1" ht="15.75" x14ac:dyDescent="0.2">
      <c r="A50" s="123" t="s">
        <v>32</v>
      </c>
      <c r="B50" s="36" t="s">
        <v>66</v>
      </c>
      <c r="C50" s="33" t="s">
        <v>34</v>
      </c>
      <c r="D50" s="33" t="s">
        <v>34</v>
      </c>
      <c r="E50" s="33" t="s">
        <v>34</v>
      </c>
      <c r="F50" s="33" t="s">
        <v>34</v>
      </c>
      <c r="G50" s="33" t="s">
        <v>34</v>
      </c>
      <c r="H50" s="33" t="s">
        <v>34</v>
      </c>
      <c r="I50" s="33" t="s">
        <v>34</v>
      </c>
      <c r="J50" s="33" t="s">
        <v>34</v>
      </c>
      <c r="K50" s="33" t="s">
        <v>34</v>
      </c>
    </row>
    <row r="51" spans="1:11" ht="15.75" x14ac:dyDescent="0.2">
      <c r="A51" s="56">
        <v>1</v>
      </c>
      <c r="B51" s="22" t="s">
        <v>67</v>
      </c>
      <c r="C51" s="52">
        <v>1</v>
      </c>
      <c r="D51" s="52"/>
      <c r="E51" s="52">
        <f>C51+D51</f>
        <v>1</v>
      </c>
      <c r="F51" s="52">
        <v>1</v>
      </c>
      <c r="G51" s="52"/>
      <c r="H51" s="52">
        <f>F51+G51</f>
        <v>1</v>
      </c>
      <c r="I51" s="52">
        <f t="shared" ref="I51:K55" si="5">F51-C51</f>
        <v>0</v>
      </c>
      <c r="J51" s="52">
        <f t="shared" si="5"/>
        <v>0</v>
      </c>
      <c r="K51" s="52">
        <f t="shared" si="5"/>
        <v>0</v>
      </c>
    </row>
    <row r="52" spans="1:11" ht="31.5" x14ac:dyDescent="0.2">
      <c r="A52" s="52">
        <v>2</v>
      </c>
      <c r="B52" s="22" t="s">
        <v>68</v>
      </c>
      <c r="C52" s="52">
        <v>325</v>
      </c>
      <c r="D52" s="52"/>
      <c r="E52" s="52">
        <f>C52+D52</f>
        <v>325</v>
      </c>
      <c r="F52" s="52">
        <v>325</v>
      </c>
      <c r="G52" s="52"/>
      <c r="H52" s="52">
        <f>F52+G52</f>
        <v>325</v>
      </c>
      <c r="I52" s="52">
        <f t="shared" si="5"/>
        <v>0</v>
      </c>
      <c r="J52" s="52">
        <f t="shared" si="5"/>
        <v>0</v>
      </c>
      <c r="K52" s="52">
        <f t="shared" si="5"/>
        <v>0</v>
      </c>
    </row>
    <row r="53" spans="1:11" ht="15.75" x14ac:dyDescent="0.2">
      <c r="A53" s="52">
        <v>3</v>
      </c>
      <c r="B53" s="22" t="s">
        <v>69</v>
      </c>
      <c r="C53" s="52">
        <v>634.75</v>
      </c>
      <c r="D53" s="52">
        <v>7.25</v>
      </c>
      <c r="E53" s="52">
        <f t="shared" ref="E53:E55" si="6">C53+D53</f>
        <v>642</v>
      </c>
      <c r="F53" s="52">
        <v>634.75</v>
      </c>
      <c r="G53" s="52">
        <v>7.25</v>
      </c>
      <c r="H53" s="52">
        <f t="shared" ref="H53:H55" si="7">F53+G53</f>
        <v>642</v>
      </c>
      <c r="I53" s="52">
        <f t="shared" si="5"/>
        <v>0</v>
      </c>
      <c r="J53" s="52">
        <f t="shared" si="5"/>
        <v>0</v>
      </c>
      <c r="K53" s="52">
        <f t="shared" si="5"/>
        <v>0</v>
      </c>
    </row>
    <row r="54" spans="1:11" ht="15.75" x14ac:dyDescent="0.2">
      <c r="A54" s="52">
        <v>4</v>
      </c>
      <c r="B54" s="22" t="s">
        <v>70</v>
      </c>
      <c r="C54" s="52">
        <v>112.5</v>
      </c>
      <c r="D54" s="52">
        <v>1</v>
      </c>
      <c r="E54" s="52">
        <f t="shared" si="6"/>
        <v>113.5</v>
      </c>
      <c r="F54" s="52">
        <v>112.5</v>
      </c>
      <c r="G54" s="52">
        <v>1</v>
      </c>
      <c r="H54" s="52">
        <f t="shared" si="7"/>
        <v>113.5</v>
      </c>
      <c r="I54" s="52">
        <f t="shared" si="5"/>
        <v>0</v>
      </c>
      <c r="J54" s="52">
        <f t="shared" si="5"/>
        <v>0</v>
      </c>
      <c r="K54" s="52">
        <f t="shared" si="5"/>
        <v>0</v>
      </c>
    </row>
    <row r="55" spans="1:11" ht="31.5" x14ac:dyDescent="0.2">
      <c r="A55" s="52">
        <v>5</v>
      </c>
      <c r="B55" s="22" t="s">
        <v>150</v>
      </c>
      <c r="C55" s="52"/>
      <c r="D55" s="52">
        <v>6360000</v>
      </c>
      <c r="E55" s="52">
        <f t="shared" si="6"/>
        <v>6360000</v>
      </c>
      <c r="F55" s="52"/>
      <c r="G55" s="52">
        <v>6344861.7699999996</v>
      </c>
      <c r="H55" s="52">
        <f t="shared" si="7"/>
        <v>6344861.7699999996</v>
      </c>
      <c r="I55" s="52">
        <f t="shared" si="5"/>
        <v>0</v>
      </c>
      <c r="J55" s="52">
        <f t="shared" si="5"/>
        <v>-15138.230000000447</v>
      </c>
      <c r="K55" s="52">
        <f t="shared" si="5"/>
        <v>-15138.230000000447</v>
      </c>
    </row>
    <row r="56" spans="1:11" ht="40.5" customHeight="1" x14ac:dyDescent="0.2">
      <c r="A56" s="94" t="s">
        <v>151</v>
      </c>
      <c r="B56" s="94"/>
      <c r="C56" s="94"/>
      <c r="D56" s="94"/>
      <c r="E56" s="94"/>
      <c r="F56" s="94"/>
      <c r="G56" s="94"/>
      <c r="H56" s="94"/>
      <c r="I56" s="94"/>
      <c r="J56" s="94"/>
      <c r="K56" s="94"/>
    </row>
    <row r="57" spans="1:11" s="19" customFormat="1" ht="15.75" x14ac:dyDescent="0.2">
      <c r="A57" s="24" t="s">
        <v>48</v>
      </c>
      <c r="B57" s="25" t="s">
        <v>71</v>
      </c>
      <c r="C57" s="24"/>
      <c r="D57" s="24"/>
      <c r="E57" s="24"/>
      <c r="F57" s="24"/>
      <c r="G57" s="24"/>
      <c r="H57" s="24"/>
      <c r="I57" s="24"/>
      <c r="J57" s="24"/>
      <c r="K57" s="24"/>
    </row>
    <row r="58" spans="1:11" ht="31.5" x14ac:dyDescent="0.2">
      <c r="A58" s="52">
        <v>1</v>
      </c>
      <c r="B58" s="26" t="s">
        <v>72</v>
      </c>
      <c r="C58" s="52">
        <v>93260</v>
      </c>
      <c r="D58" s="52"/>
      <c r="E58" s="52">
        <f>C58+D58</f>
        <v>93260</v>
      </c>
      <c r="F58" s="52">
        <v>93260</v>
      </c>
      <c r="G58" s="52"/>
      <c r="H58" s="52">
        <f>F58+G58</f>
        <v>93260</v>
      </c>
      <c r="I58" s="52">
        <f>F58-C58</f>
        <v>0</v>
      </c>
      <c r="J58" s="52">
        <f>G58-D58</f>
        <v>0</v>
      </c>
      <c r="K58" s="52">
        <f>H58-E58</f>
        <v>0</v>
      </c>
    </row>
    <row r="59" spans="1:11" ht="31.5" x14ac:dyDescent="0.2">
      <c r="A59" s="124">
        <v>2</v>
      </c>
      <c r="B59" s="125" t="s">
        <v>73</v>
      </c>
      <c r="C59" s="124">
        <v>9296</v>
      </c>
      <c r="D59" s="124"/>
      <c r="E59" s="124">
        <f t="shared" ref="E59:E61" si="8">C59+D59</f>
        <v>9296</v>
      </c>
      <c r="F59" s="124">
        <v>9296</v>
      </c>
      <c r="G59" s="124"/>
      <c r="H59" s="124">
        <f t="shared" ref="H59:H61" si="9">F59+G59</f>
        <v>9296</v>
      </c>
      <c r="I59" s="50">
        <f t="shared" ref="I59:K65" si="10">F59-C59</f>
        <v>0</v>
      </c>
      <c r="J59" s="50">
        <f t="shared" si="10"/>
        <v>0</v>
      </c>
      <c r="K59" s="50">
        <f t="shared" si="10"/>
        <v>0</v>
      </c>
    </row>
    <row r="60" spans="1:11" ht="15.75" x14ac:dyDescent="0.2">
      <c r="A60" s="52">
        <v>3</v>
      </c>
      <c r="B60" s="26" t="s">
        <v>141</v>
      </c>
      <c r="C60" s="52">
        <v>4320</v>
      </c>
      <c r="D60" s="52"/>
      <c r="E60" s="52">
        <f t="shared" si="8"/>
        <v>4320</v>
      </c>
      <c r="F60" s="52">
        <v>4320</v>
      </c>
      <c r="G60" s="52"/>
      <c r="H60" s="52">
        <f t="shared" si="9"/>
        <v>4320</v>
      </c>
      <c r="I60" s="21">
        <f t="shared" si="10"/>
        <v>0</v>
      </c>
      <c r="J60" s="21">
        <f t="shared" si="10"/>
        <v>0</v>
      </c>
      <c r="K60" s="21">
        <f t="shared" si="10"/>
        <v>0</v>
      </c>
    </row>
    <row r="61" spans="1:11" ht="15.75" x14ac:dyDescent="0.2">
      <c r="A61" s="52">
        <v>4</v>
      </c>
      <c r="B61" s="26" t="s">
        <v>142</v>
      </c>
      <c r="C61" s="52">
        <v>4976</v>
      </c>
      <c r="D61" s="52"/>
      <c r="E61" s="52">
        <f t="shared" si="8"/>
        <v>4976</v>
      </c>
      <c r="F61" s="52">
        <v>4976</v>
      </c>
      <c r="G61" s="52"/>
      <c r="H61" s="52">
        <f t="shared" si="9"/>
        <v>4976</v>
      </c>
      <c r="I61" s="21">
        <f t="shared" si="10"/>
        <v>0</v>
      </c>
      <c r="J61" s="21">
        <f t="shared" si="10"/>
        <v>0</v>
      </c>
      <c r="K61" s="21">
        <f t="shared" si="10"/>
        <v>0</v>
      </c>
    </row>
    <row r="62" spans="1:11" ht="47.25" x14ac:dyDescent="0.2">
      <c r="A62" s="52">
        <v>5</v>
      </c>
      <c r="B62" s="26" t="s">
        <v>74</v>
      </c>
      <c r="C62" s="52">
        <v>163586</v>
      </c>
      <c r="D62" s="52"/>
      <c r="E62" s="52">
        <f>C62+D62</f>
        <v>163586</v>
      </c>
      <c r="F62" s="52">
        <v>163586</v>
      </c>
      <c r="G62" s="52"/>
      <c r="H62" s="52">
        <f>F62+G62</f>
        <v>163586</v>
      </c>
      <c r="I62" s="21">
        <f t="shared" si="10"/>
        <v>0</v>
      </c>
      <c r="J62" s="21">
        <f t="shared" si="10"/>
        <v>0</v>
      </c>
      <c r="K62" s="21">
        <f t="shared" si="10"/>
        <v>0</v>
      </c>
    </row>
    <row r="63" spans="1:11" ht="15.75" x14ac:dyDescent="0.2">
      <c r="A63" s="52">
        <v>6</v>
      </c>
      <c r="B63" s="26" t="s">
        <v>141</v>
      </c>
      <c r="C63" s="52">
        <v>65554</v>
      </c>
      <c r="D63" s="52"/>
      <c r="E63" s="52">
        <f t="shared" ref="E63:E64" si="11">C63+D63</f>
        <v>65554</v>
      </c>
      <c r="F63" s="52">
        <v>65554</v>
      </c>
      <c r="G63" s="52"/>
      <c r="H63" s="52">
        <f t="shared" ref="H63:H64" si="12">F63+G63</f>
        <v>65554</v>
      </c>
      <c r="I63" s="21">
        <f t="shared" si="10"/>
        <v>0</v>
      </c>
      <c r="J63" s="21">
        <f t="shared" si="10"/>
        <v>0</v>
      </c>
      <c r="K63" s="21">
        <f t="shared" si="10"/>
        <v>0</v>
      </c>
    </row>
    <row r="64" spans="1:11" ht="15.75" x14ac:dyDescent="0.2">
      <c r="A64" s="52">
        <v>7</v>
      </c>
      <c r="B64" s="26" t="s">
        <v>142</v>
      </c>
      <c r="C64" s="52">
        <v>98032</v>
      </c>
      <c r="D64" s="52"/>
      <c r="E64" s="52">
        <f t="shared" si="11"/>
        <v>98032</v>
      </c>
      <c r="F64" s="52">
        <v>98032</v>
      </c>
      <c r="G64" s="52"/>
      <c r="H64" s="52">
        <f t="shared" si="12"/>
        <v>98032</v>
      </c>
      <c r="I64" s="21">
        <f t="shared" si="10"/>
        <v>0</v>
      </c>
      <c r="J64" s="21">
        <f t="shared" si="10"/>
        <v>0</v>
      </c>
      <c r="K64" s="21">
        <f t="shared" si="10"/>
        <v>0</v>
      </c>
    </row>
    <row r="65" spans="1:11" ht="31.5" x14ac:dyDescent="0.2">
      <c r="A65" s="52">
        <v>8</v>
      </c>
      <c r="B65" s="26" t="s">
        <v>75</v>
      </c>
      <c r="C65" s="52"/>
      <c r="D65" s="52">
        <v>50</v>
      </c>
      <c r="E65" s="52">
        <f t="shared" ref="E65" si="13">C65+D65</f>
        <v>50</v>
      </c>
      <c r="F65" s="52"/>
      <c r="G65" s="52">
        <v>50</v>
      </c>
      <c r="H65" s="52">
        <f>F65+G65</f>
        <v>50</v>
      </c>
      <c r="I65" s="21">
        <f t="shared" si="10"/>
        <v>0</v>
      </c>
      <c r="J65" s="21">
        <f t="shared" si="10"/>
        <v>0</v>
      </c>
      <c r="K65" s="21">
        <f t="shared" si="10"/>
        <v>0</v>
      </c>
    </row>
    <row r="66" spans="1:11" ht="17.45" customHeight="1" x14ac:dyDescent="0.2">
      <c r="A66" s="88" t="s">
        <v>76</v>
      </c>
      <c r="B66" s="89"/>
      <c r="C66" s="89"/>
      <c r="D66" s="89"/>
      <c r="E66" s="89"/>
      <c r="F66" s="89"/>
      <c r="G66" s="89"/>
      <c r="H66" s="89"/>
      <c r="I66" s="89"/>
      <c r="J66" s="89"/>
      <c r="K66" s="90"/>
    </row>
    <row r="67" spans="1:11" s="19" customFormat="1" ht="15.75" x14ac:dyDescent="0.2">
      <c r="A67" s="18" t="s">
        <v>58</v>
      </c>
      <c r="B67" s="17" t="s">
        <v>77</v>
      </c>
      <c r="C67" s="18" t="s">
        <v>34</v>
      </c>
      <c r="D67" s="18" t="s">
        <v>34</v>
      </c>
      <c r="E67" s="18" t="s">
        <v>34</v>
      </c>
      <c r="F67" s="18" t="s">
        <v>34</v>
      </c>
      <c r="G67" s="18" t="s">
        <v>34</v>
      </c>
      <c r="H67" s="18" t="s">
        <v>34</v>
      </c>
      <c r="I67" s="18" t="s">
        <v>34</v>
      </c>
      <c r="J67" s="18" t="s">
        <v>34</v>
      </c>
      <c r="K67" s="18" t="s">
        <v>34</v>
      </c>
    </row>
    <row r="68" spans="1:11" ht="31.5" x14ac:dyDescent="0.2">
      <c r="A68" s="21">
        <v>1</v>
      </c>
      <c r="B68" s="20" t="s">
        <v>78</v>
      </c>
      <c r="C68" s="21">
        <v>335</v>
      </c>
      <c r="D68" s="21"/>
      <c r="E68" s="21">
        <f>C68+D68</f>
        <v>335</v>
      </c>
      <c r="F68" s="21">
        <v>335</v>
      </c>
      <c r="G68" s="21"/>
      <c r="H68" s="21">
        <f t="shared" ref="H68:H74" si="14">F68+G68</f>
        <v>335</v>
      </c>
      <c r="I68" s="21">
        <f t="shared" ref="I68:K72" si="15">F68-C68</f>
        <v>0</v>
      </c>
      <c r="J68" s="21">
        <f t="shared" si="15"/>
        <v>0</v>
      </c>
      <c r="K68" s="21">
        <f t="shared" si="15"/>
        <v>0</v>
      </c>
    </row>
    <row r="69" spans="1:11" ht="31.5" x14ac:dyDescent="0.2">
      <c r="A69" s="21">
        <v>2</v>
      </c>
      <c r="B69" s="20" t="s">
        <v>79</v>
      </c>
      <c r="C69" s="21">
        <v>10</v>
      </c>
      <c r="D69" s="21"/>
      <c r="E69" s="21">
        <f>C69+D69</f>
        <v>10</v>
      </c>
      <c r="F69" s="21">
        <v>10</v>
      </c>
      <c r="G69" s="21"/>
      <c r="H69" s="21">
        <f t="shared" si="14"/>
        <v>10</v>
      </c>
      <c r="I69" s="21">
        <f t="shared" si="15"/>
        <v>0</v>
      </c>
      <c r="J69" s="21">
        <f t="shared" si="15"/>
        <v>0</v>
      </c>
      <c r="K69" s="21">
        <f t="shared" si="15"/>
        <v>0</v>
      </c>
    </row>
    <row r="70" spans="1:11" ht="31.5" hidden="1" x14ac:dyDescent="0.2">
      <c r="A70" s="21"/>
      <c r="B70" s="20" t="s">
        <v>80</v>
      </c>
      <c r="C70" s="21"/>
      <c r="D70" s="21"/>
      <c r="E70" s="21">
        <f>C70+D70</f>
        <v>0</v>
      </c>
      <c r="F70" s="21"/>
      <c r="G70" s="21"/>
      <c r="H70" s="21">
        <f t="shared" si="14"/>
        <v>0</v>
      </c>
      <c r="I70" s="21">
        <f t="shared" si="15"/>
        <v>0</v>
      </c>
      <c r="J70" s="21">
        <f t="shared" si="15"/>
        <v>0</v>
      </c>
      <c r="K70" s="21">
        <f t="shared" si="15"/>
        <v>0</v>
      </c>
    </row>
    <row r="71" spans="1:11" ht="31.5" hidden="1" x14ac:dyDescent="0.2">
      <c r="A71" s="21"/>
      <c r="B71" s="20" t="s">
        <v>81</v>
      </c>
      <c r="C71" s="21"/>
      <c r="D71" s="21"/>
      <c r="E71" s="21">
        <f t="shared" ref="E71:E72" si="16">C71+D71</f>
        <v>0</v>
      </c>
      <c r="F71" s="21"/>
      <c r="G71" s="21"/>
      <c r="H71" s="21">
        <f t="shared" si="14"/>
        <v>0</v>
      </c>
      <c r="I71" s="21">
        <f t="shared" si="15"/>
        <v>0</v>
      </c>
      <c r="J71" s="21">
        <f t="shared" si="15"/>
        <v>0</v>
      </c>
      <c r="K71" s="21">
        <f t="shared" si="15"/>
        <v>0</v>
      </c>
    </row>
    <row r="72" spans="1:11" ht="31.5" hidden="1" x14ac:dyDescent="0.2">
      <c r="A72" s="49"/>
      <c r="B72" s="23" t="s">
        <v>82</v>
      </c>
      <c r="C72" s="49"/>
      <c r="D72" s="49"/>
      <c r="E72" s="21">
        <f t="shared" si="16"/>
        <v>0</v>
      </c>
      <c r="F72" s="49"/>
      <c r="G72" s="49"/>
      <c r="H72" s="49">
        <f t="shared" si="14"/>
        <v>0</v>
      </c>
      <c r="I72" s="21">
        <f t="shared" si="15"/>
        <v>0</v>
      </c>
      <c r="J72" s="21">
        <f t="shared" si="15"/>
        <v>0</v>
      </c>
      <c r="K72" s="21">
        <f t="shared" si="15"/>
        <v>0</v>
      </c>
    </row>
    <row r="73" spans="1:11" ht="31.5" x14ac:dyDescent="0.2">
      <c r="A73" s="52">
        <v>3</v>
      </c>
      <c r="B73" s="28" t="s">
        <v>144</v>
      </c>
      <c r="C73" s="27"/>
      <c r="D73" s="27">
        <v>127200</v>
      </c>
      <c r="E73" s="27">
        <f>C73+D73</f>
        <v>127200</v>
      </c>
      <c r="F73" s="27"/>
      <c r="G73" s="27">
        <v>126897.24</v>
      </c>
      <c r="H73" s="27">
        <f t="shared" si="14"/>
        <v>126897.24</v>
      </c>
      <c r="I73" s="27">
        <f t="shared" ref="I73:K74" si="17">F73-C73</f>
        <v>0</v>
      </c>
      <c r="J73" s="27">
        <f t="shared" si="17"/>
        <v>-302.75999999999476</v>
      </c>
      <c r="K73" s="55">
        <f t="shared" si="17"/>
        <v>-302.75999999999476</v>
      </c>
    </row>
    <row r="74" spans="1:11" ht="31.5" x14ac:dyDescent="0.2">
      <c r="A74" s="4">
        <v>4</v>
      </c>
      <c r="B74" s="22" t="s">
        <v>143</v>
      </c>
      <c r="C74" s="52">
        <v>60.96</v>
      </c>
      <c r="D74" s="52"/>
      <c r="E74" s="52">
        <f>C74+D74</f>
        <v>60.96</v>
      </c>
      <c r="F74" s="52">
        <v>57.58</v>
      </c>
      <c r="G74" s="52"/>
      <c r="H74" s="52">
        <f t="shared" si="14"/>
        <v>57.58</v>
      </c>
      <c r="I74" s="52">
        <f t="shared" si="17"/>
        <v>-3.3800000000000026</v>
      </c>
      <c r="J74" s="52">
        <f t="shared" si="17"/>
        <v>0</v>
      </c>
      <c r="K74" s="52">
        <f t="shared" si="17"/>
        <v>-3.3800000000000026</v>
      </c>
    </row>
    <row r="75" spans="1:11" ht="55.5" customHeight="1" x14ac:dyDescent="0.2">
      <c r="A75" s="91" t="s">
        <v>152</v>
      </c>
      <c r="B75" s="92"/>
      <c r="C75" s="92"/>
      <c r="D75" s="92"/>
      <c r="E75" s="92"/>
      <c r="F75" s="92"/>
      <c r="G75" s="92"/>
      <c r="H75" s="92"/>
      <c r="I75" s="92"/>
      <c r="J75" s="92"/>
      <c r="K75" s="93"/>
    </row>
    <row r="76" spans="1:11" s="19" customFormat="1" ht="15.75" x14ac:dyDescent="0.2">
      <c r="A76" s="18" t="s">
        <v>83</v>
      </c>
      <c r="B76" s="17" t="s">
        <v>84</v>
      </c>
      <c r="C76" s="18" t="s">
        <v>34</v>
      </c>
      <c r="D76" s="18" t="s">
        <v>34</v>
      </c>
      <c r="E76" s="18" t="s">
        <v>34</v>
      </c>
      <c r="F76" s="18" t="s">
        <v>34</v>
      </c>
      <c r="G76" s="18" t="s">
        <v>34</v>
      </c>
      <c r="H76" s="18" t="s">
        <v>34</v>
      </c>
      <c r="I76" s="18" t="s">
        <v>34</v>
      </c>
      <c r="J76" s="18" t="s">
        <v>34</v>
      </c>
      <c r="K76" s="18" t="s">
        <v>34</v>
      </c>
    </row>
    <row r="77" spans="1:11" ht="31.5" x14ac:dyDescent="0.2">
      <c r="A77" s="21">
        <v>1</v>
      </c>
      <c r="B77" s="20" t="s">
        <v>145</v>
      </c>
      <c r="C77" s="21">
        <v>50.2</v>
      </c>
      <c r="D77" s="21"/>
      <c r="E77" s="21">
        <f>C77+D77</f>
        <v>50.2</v>
      </c>
      <c r="F77" s="21">
        <v>50.2</v>
      </c>
      <c r="G77" s="21"/>
      <c r="H77" s="21">
        <f>F77+G77</f>
        <v>50.2</v>
      </c>
      <c r="I77" s="21">
        <f t="shared" ref="I77:K82" si="18">F77-C77</f>
        <v>0</v>
      </c>
      <c r="J77" s="21">
        <f t="shared" si="18"/>
        <v>0</v>
      </c>
      <c r="K77" s="21">
        <f t="shared" si="18"/>
        <v>0</v>
      </c>
    </row>
    <row r="78" spans="1:11" ht="31.5" x14ac:dyDescent="0.2">
      <c r="A78" s="52">
        <v>2</v>
      </c>
      <c r="B78" s="22" t="s">
        <v>148</v>
      </c>
      <c r="C78" s="52">
        <v>-13.2</v>
      </c>
      <c r="D78" s="52"/>
      <c r="E78" s="21">
        <f t="shared" ref="E78:E82" si="19">C78+D78</f>
        <v>-13.2</v>
      </c>
      <c r="F78" s="52">
        <v>-13.2</v>
      </c>
      <c r="G78" s="52"/>
      <c r="H78" s="21">
        <f t="shared" ref="H78:H82" si="20">F78+G78</f>
        <v>-13.2</v>
      </c>
      <c r="I78" s="21">
        <f t="shared" si="18"/>
        <v>0</v>
      </c>
      <c r="J78" s="21">
        <f t="shared" si="18"/>
        <v>0</v>
      </c>
      <c r="K78" s="21">
        <f t="shared" si="18"/>
        <v>0</v>
      </c>
    </row>
    <row r="79" spans="1:11" ht="15" hidden="1" customHeight="1" x14ac:dyDescent="0.2">
      <c r="A79" s="27"/>
      <c r="B79" s="28" t="s">
        <v>86</v>
      </c>
      <c r="C79" s="27"/>
      <c r="D79" s="27"/>
      <c r="E79" s="21">
        <f t="shared" si="19"/>
        <v>0</v>
      </c>
      <c r="F79" s="27"/>
      <c r="G79" s="27"/>
      <c r="H79" s="21">
        <f t="shared" si="20"/>
        <v>0</v>
      </c>
      <c r="I79" s="21">
        <f t="shared" si="18"/>
        <v>0</v>
      </c>
      <c r="J79" s="21">
        <f t="shared" si="18"/>
        <v>0</v>
      </c>
      <c r="K79" s="21">
        <f t="shared" si="18"/>
        <v>0</v>
      </c>
    </row>
    <row r="80" spans="1:11" ht="54" customHeight="1" x14ac:dyDescent="0.2">
      <c r="A80" s="52">
        <v>3</v>
      </c>
      <c r="B80" s="22" t="s">
        <v>146</v>
      </c>
      <c r="C80" s="52">
        <v>49.8</v>
      </c>
      <c r="D80" s="52"/>
      <c r="E80" s="21">
        <f t="shared" si="19"/>
        <v>49.8</v>
      </c>
      <c r="F80" s="52">
        <v>49.8</v>
      </c>
      <c r="G80" s="52"/>
      <c r="H80" s="21">
        <f t="shared" si="20"/>
        <v>49.8</v>
      </c>
      <c r="I80" s="21">
        <f t="shared" si="18"/>
        <v>0</v>
      </c>
      <c r="J80" s="21">
        <f t="shared" si="18"/>
        <v>0</v>
      </c>
      <c r="K80" s="21">
        <f t="shared" si="18"/>
        <v>0</v>
      </c>
    </row>
    <row r="81" spans="1:11" ht="15.75" x14ac:dyDescent="0.2">
      <c r="A81" s="54">
        <v>4</v>
      </c>
      <c r="B81" s="29" t="s">
        <v>149</v>
      </c>
      <c r="C81" s="54">
        <v>52</v>
      </c>
      <c r="D81" s="54">
        <v>0</v>
      </c>
      <c r="E81" s="21">
        <f t="shared" si="19"/>
        <v>52</v>
      </c>
      <c r="F81" s="54">
        <v>52</v>
      </c>
      <c r="G81" s="54">
        <v>0</v>
      </c>
      <c r="H81" s="21">
        <f t="shared" si="20"/>
        <v>52</v>
      </c>
      <c r="I81" s="21">
        <f t="shared" si="18"/>
        <v>0</v>
      </c>
      <c r="J81" s="21">
        <f t="shared" si="18"/>
        <v>0</v>
      </c>
      <c r="K81" s="21">
        <f t="shared" si="18"/>
        <v>0</v>
      </c>
    </row>
    <row r="82" spans="1:11" ht="47.25" x14ac:dyDescent="0.2">
      <c r="A82" s="52">
        <v>5</v>
      </c>
      <c r="B82" s="20" t="s">
        <v>147</v>
      </c>
      <c r="C82" s="52"/>
      <c r="D82" s="52">
        <v>99.8</v>
      </c>
      <c r="E82" s="21">
        <f t="shared" si="19"/>
        <v>99.8</v>
      </c>
      <c r="F82" s="52"/>
      <c r="G82" s="52">
        <v>99.8</v>
      </c>
      <c r="H82" s="21">
        <f t="shared" si="20"/>
        <v>99.8</v>
      </c>
      <c r="I82" s="21">
        <f t="shared" si="18"/>
        <v>0</v>
      </c>
      <c r="J82" s="21">
        <f t="shared" si="18"/>
        <v>0</v>
      </c>
      <c r="K82" s="21">
        <f t="shared" si="18"/>
        <v>0</v>
      </c>
    </row>
    <row r="83" spans="1:11" ht="21" customHeight="1" x14ac:dyDescent="0.2">
      <c r="A83" s="91" t="s">
        <v>153</v>
      </c>
      <c r="B83" s="92"/>
      <c r="C83" s="92"/>
      <c r="D83" s="92"/>
      <c r="E83" s="92"/>
      <c r="F83" s="92"/>
      <c r="G83" s="92"/>
      <c r="H83" s="92"/>
      <c r="I83" s="92"/>
      <c r="J83" s="92"/>
      <c r="K83" s="93"/>
    </row>
    <row r="84" spans="1:11" ht="34.9" customHeight="1" x14ac:dyDescent="0.2">
      <c r="A84" s="70" t="s">
        <v>163</v>
      </c>
      <c r="B84" s="71"/>
      <c r="C84" s="71"/>
      <c r="D84" s="71"/>
      <c r="E84" s="71"/>
      <c r="F84" s="71"/>
      <c r="G84" s="71"/>
      <c r="H84" s="71"/>
      <c r="I84" s="71"/>
      <c r="J84" s="71"/>
      <c r="K84" s="72"/>
    </row>
    <row r="85" spans="1:11" ht="15.75" x14ac:dyDescent="0.2">
      <c r="A85" s="75" t="s">
        <v>164</v>
      </c>
      <c r="B85" s="76"/>
      <c r="C85" s="76"/>
      <c r="D85" s="76"/>
      <c r="E85" s="76"/>
      <c r="F85" s="76"/>
      <c r="G85" s="76"/>
      <c r="H85" s="76"/>
      <c r="I85" s="76"/>
      <c r="J85" s="76"/>
      <c r="K85" s="77"/>
    </row>
    <row r="86" spans="1:11" ht="15.75" x14ac:dyDescent="0.2">
      <c r="A86" s="59" t="s">
        <v>88</v>
      </c>
      <c r="B86" s="59"/>
      <c r="C86" s="59"/>
      <c r="D86" s="59"/>
      <c r="E86" s="59"/>
      <c r="F86" s="59"/>
      <c r="G86" s="59"/>
      <c r="H86" s="59"/>
      <c r="I86" s="59"/>
      <c r="J86" s="59"/>
      <c r="K86" s="59"/>
    </row>
    <row r="87" spans="1:11" ht="15.75" x14ac:dyDescent="0.2">
      <c r="A87" s="78" t="s">
        <v>24</v>
      </c>
      <c r="B87" s="66" t="s">
        <v>25</v>
      </c>
      <c r="C87" s="82" t="s">
        <v>89</v>
      </c>
      <c r="D87" s="83"/>
      <c r="E87" s="84"/>
      <c r="F87" s="82" t="s">
        <v>90</v>
      </c>
      <c r="G87" s="83"/>
      <c r="H87" s="84"/>
      <c r="I87" s="82" t="s">
        <v>91</v>
      </c>
      <c r="J87" s="83"/>
      <c r="K87" s="84"/>
    </row>
    <row r="88" spans="1:11" ht="15.75" x14ac:dyDescent="0.2">
      <c r="A88" s="79"/>
      <c r="B88" s="81"/>
      <c r="C88" s="85"/>
      <c r="D88" s="86"/>
      <c r="E88" s="87"/>
      <c r="F88" s="85"/>
      <c r="G88" s="86"/>
      <c r="H88" s="87"/>
      <c r="I88" s="85" t="s">
        <v>92</v>
      </c>
      <c r="J88" s="86"/>
      <c r="K88" s="87"/>
    </row>
    <row r="89" spans="1:11" x14ac:dyDescent="0.2">
      <c r="A89" s="80"/>
      <c r="B89" s="67"/>
      <c r="C89" s="16" t="s">
        <v>29</v>
      </c>
      <c r="D89" s="16" t="s">
        <v>30</v>
      </c>
      <c r="E89" s="16" t="s">
        <v>31</v>
      </c>
      <c r="F89" s="16" t="s">
        <v>29</v>
      </c>
      <c r="G89" s="16" t="s">
        <v>30</v>
      </c>
      <c r="H89" s="16" t="s">
        <v>31</v>
      </c>
      <c r="I89" s="16" t="s">
        <v>29</v>
      </c>
      <c r="J89" s="16" t="s">
        <v>30</v>
      </c>
      <c r="K89" s="16" t="s">
        <v>31</v>
      </c>
    </row>
    <row r="90" spans="1:11" ht="15.75" x14ac:dyDescent="0.2">
      <c r="A90" s="21" t="s">
        <v>34</v>
      </c>
      <c r="B90" s="30" t="s">
        <v>33</v>
      </c>
      <c r="C90" s="8">
        <v>23930.261999999999</v>
      </c>
      <c r="D90" s="8">
        <v>11246.858</v>
      </c>
      <c r="E90" s="8">
        <f>C90+D90</f>
        <v>35177.119999999995</v>
      </c>
      <c r="F90" s="8">
        <f>G17</f>
        <v>9955.0969999999998</v>
      </c>
      <c r="G90" s="8">
        <f>H17</f>
        <v>9357.8950000000004</v>
      </c>
      <c r="H90" s="8">
        <f>F90+G90</f>
        <v>19312.991999999998</v>
      </c>
      <c r="I90" s="44">
        <f>F90/C90*100</f>
        <v>41.600451344828571</v>
      </c>
      <c r="J90" s="44">
        <f>G90/D90*100</f>
        <v>83.204526988782106</v>
      </c>
      <c r="K90" s="44">
        <f>H90/E90*100</f>
        <v>54.902140937063635</v>
      </c>
    </row>
    <row r="91" spans="1:11" ht="57.75" customHeight="1" x14ac:dyDescent="0.2">
      <c r="A91" s="70" t="s">
        <v>165</v>
      </c>
      <c r="B91" s="71"/>
      <c r="C91" s="71"/>
      <c r="D91" s="71"/>
      <c r="E91" s="71"/>
      <c r="F91" s="71"/>
      <c r="G91" s="71"/>
      <c r="H91" s="71"/>
      <c r="I91" s="71"/>
      <c r="J91" s="71"/>
      <c r="K91" s="72"/>
    </row>
    <row r="92" spans="1:11" ht="15.75" x14ac:dyDescent="0.2">
      <c r="A92" s="21" t="s">
        <v>34</v>
      </c>
      <c r="B92" s="30" t="s">
        <v>35</v>
      </c>
      <c r="C92" s="21" t="s">
        <v>34</v>
      </c>
      <c r="D92" s="21" t="s">
        <v>34</v>
      </c>
      <c r="E92" s="21" t="s">
        <v>34</v>
      </c>
      <c r="F92" s="21" t="s">
        <v>34</v>
      </c>
      <c r="G92" s="21" t="s">
        <v>34</v>
      </c>
      <c r="H92" s="21" t="s">
        <v>34</v>
      </c>
      <c r="I92" s="21" t="s">
        <v>34</v>
      </c>
      <c r="J92" s="21" t="s">
        <v>34</v>
      </c>
      <c r="K92" s="21" t="s">
        <v>34</v>
      </c>
    </row>
    <row r="93" spans="1:11" ht="63" x14ac:dyDescent="0.2">
      <c r="A93" s="21">
        <v>1</v>
      </c>
      <c r="B93" s="31" t="s">
        <v>154</v>
      </c>
      <c r="C93" s="53">
        <v>23930.261999999999</v>
      </c>
      <c r="D93" s="53"/>
      <c r="E93" s="8">
        <f>C93+D93</f>
        <v>23930.261999999999</v>
      </c>
      <c r="F93" s="53">
        <v>9955.0969999999998</v>
      </c>
      <c r="G93" s="53">
        <v>17.5</v>
      </c>
      <c r="H93" s="8">
        <f>F93+G93</f>
        <v>9972.5969999999998</v>
      </c>
      <c r="I93" s="45">
        <f>F93/C93*100</f>
        <v>41.600451344828571</v>
      </c>
      <c r="J93" s="45"/>
      <c r="K93" s="45">
        <f>H93/E93*100</f>
        <v>41.673580506556931</v>
      </c>
    </row>
    <row r="94" spans="1:11" ht="31.5" x14ac:dyDescent="0.2">
      <c r="A94" s="21">
        <v>2</v>
      </c>
      <c r="B94" s="31" t="s">
        <v>37</v>
      </c>
      <c r="C94" s="53"/>
      <c r="D94" s="53">
        <v>11246.858</v>
      </c>
      <c r="E94" s="8">
        <f>C94+D94</f>
        <v>11246.858</v>
      </c>
      <c r="F94" s="53"/>
      <c r="G94" s="53">
        <f>H22</f>
        <v>6388.6610000000001</v>
      </c>
      <c r="H94" s="8">
        <f>F94+G94</f>
        <v>6388.6610000000001</v>
      </c>
      <c r="I94" s="45"/>
      <c r="J94" s="45">
        <f t="shared" ref="J94:K94" si="21">G94/D94*100</f>
        <v>56.803962493347029</v>
      </c>
      <c r="K94" s="45">
        <f t="shared" si="21"/>
        <v>56.803962493347029</v>
      </c>
    </row>
    <row r="95" spans="1:11" ht="15.75" x14ac:dyDescent="0.2">
      <c r="A95" s="21">
        <v>3</v>
      </c>
      <c r="B95" s="13" t="s">
        <v>140</v>
      </c>
      <c r="C95" s="126"/>
      <c r="D95" s="126"/>
      <c r="E95" s="53"/>
      <c r="F95" s="53"/>
      <c r="G95" s="53">
        <v>2951.7330000000002</v>
      </c>
      <c r="H95" s="8">
        <f>F95+G95</f>
        <v>2951.7330000000002</v>
      </c>
      <c r="I95" s="45"/>
      <c r="J95" s="45"/>
      <c r="K95" s="45"/>
    </row>
    <row r="96" spans="1:11" ht="60" customHeight="1" x14ac:dyDescent="0.2">
      <c r="A96" s="70" t="s">
        <v>93</v>
      </c>
      <c r="B96" s="71"/>
      <c r="C96" s="92"/>
      <c r="D96" s="92"/>
      <c r="E96" s="71"/>
      <c r="F96" s="71"/>
      <c r="G96" s="71"/>
      <c r="H96" s="71"/>
      <c r="I96" s="71"/>
      <c r="J96" s="71"/>
      <c r="K96" s="72"/>
    </row>
    <row r="97" spans="1:11" s="19" customFormat="1" ht="15.75" x14ac:dyDescent="0.2">
      <c r="A97" s="18" t="s">
        <v>32</v>
      </c>
      <c r="B97" s="32" t="s">
        <v>66</v>
      </c>
      <c r="C97" s="33" t="s">
        <v>34</v>
      </c>
      <c r="D97" s="33" t="s">
        <v>34</v>
      </c>
      <c r="E97" s="33" t="s">
        <v>34</v>
      </c>
      <c r="F97" s="33" t="s">
        <v>34</v>
      </c>
      <c r="G97" s="33" t="s">
        <v>34</v>
      </c>
      <c r="H97" s="33" t="s">
        <v>34</v>
      </c>
      <c r="I97" s="33" t="s">
        <v>34</v>
      </c>
      <c r="J97" s="33" t="s">
        <v>34</v>
      </c>
      <c r="K97" s="33" t="s">
        <v>34</v>
      </c>
    </row>
    <row r="98" spans="1:11" ht="31.5" x14ac:dyDescent="0.2">
      <c r="A98" s="51"/>
      <c r="B98" s="22" t="s">
        <v>94</v>
      </c>
      <c r="C98" s="52">
        <v>1</v>
      </c>
      <c r="D98" s="52"/>
      <c r="E98" s="52">
        <f>C98+D98</f>
        <v>1</v>
      </c>
      <c r="F98" s="52">
        <v>1</v>
      </c>
      <c r="G98" s="52"/>
      <c r="H98" s="52">
        <f>F98+G98</f>
        <v>1</v>
      </c>
      <c r="I98" s="45">
        <f t="shared" ref="I98:J99" si="22">F98/C98*100</f>
        <v>100</v>
      </c>
      <c r="J98" s="45"/>
      <c r="K98" s="45">
        <f t="shared" ref="K98:K99" si="23">H98/E98*100</f>
        <v>100</v>
      </c>
    </row>
    <row r="99" spans="1:11" ht="15.75" x14ac:dyDescent="0.2">
      <c r="A99" s="51" t="s">
        <v>34</v>
      </c>
      <c r="B99" s="22" t="s">
        <v>69</v>
      </c>
      <c r="C99" s="52">
        <v>619.5</v>
      </c>
      <c r="D99" s="52">
        <v>2.5</v>
      </c>
      <c r="E99" s="52">
        <f t="shared" ref="E99:E102" si="24">C99+D99</f>
        <v>622</v>
      </c>
      <c r="F99" s="52">
        <v>634.75</v>
      </c>
      <c r="G99" s="52">
        <v>7.25</v>
      </c>
      <c r="H99" s="52">
        <f t="shared" ref="H99:H130" si="25">F99+G99</f>
        <v>642</v>
      </c>
      <c r="I99" s="45">
        <f t="shared" si="22"/>
        <v>102.46166263115416</v>
      </c>
      <c r="J99" s="45">
        <f t="shared" si="22"/>
        <v>290</v>
      </c>
      <c r="K99" s="45">
        <f t="shared" si="23"/>
        <v>103.21543408360128</v>
      </c>
    </row>
    <row r="100" spans="1:11" ht="15.75" x14ac:dyDescent="0.2">
      <c r="A100" s="51"/>
      <c r="B100" s="23" t="s">
        <v>70</v>
      </c>
      <c r="C100" s="52">
        <v>94.75</v>
      </c>
      <c r="D100" s="52">
        <v>0.25</v>
      </c>
      <c r="E100" s="52">
        <f t="shared" si="24"/>
        <v>95</v>
      </c>
      <c r="F100" s="52">
        <v>112.5</v>
      </c>
      <c r="G100" s="52">
        <v>1</v>
      </c>
      <c r="H100" s="52">
        <f t="shared" si="25"/>
        <v>113.5</v>
      </c>
      <c r="I100" s="45">
        <f t="shared" ref="I100:I130" si="26">F100/C100*100</f>
        <v>118.7335092348285</v>
      </c>
      <c r="J100" s="45">
        <f t="shared" ref="J100:J130" si="27">G100/D100*100</f>
        <v>400</v>
      </c>
      <c r="K100" s="45">
        <f t="shared" ref="K100:K130" si="28">H100/E100*100</f>
        <v>119.47368421052632</v>
      </c>
    </row>
    <row r="101" spans="1:11" ht="31.5" x14ac:dyDescent="0.2">
      <c r="A101" s="51"/>
      <c r="B101" s="22" t="s">
        <v>68</v>
      </c>
      <c r="C101" s="52">
        <v>395</v>
      </c>
      <c r="D101" s="52"/>
      <c r="E101" s="52">
        <f t="shared" si="24"/>
        <v>395</v>
      </c>
      <c r="F101" s="52">
        <v>325</v>
      </c>
      <c r="G101" s="52"/>
      <c r="H101" s="52">
        <f t="shared" si="25"/>
        <v>325</v>
      </c>
      <c r="I101" s="45">
        <f t="shared" si="26"/>
        <v>82.278481012658233</v>
      </c>
      <c r="J101" s="45"/>
      <c r="K101" s="45">
        <f t="shared" si="28"/>
        <v>82.278481012658233</v>
      </c>
    </row>
    <row r="102" spans="1:11" ht="31.5" x14ac:dyDescent="0.2">
      <c r="A102" s="51"/>
      <c r="B102" s="22" t="s">
        <v>95</v>
      </c>
      <c r="C102" s="52"/>
      <c r="D102" s="52"/>
      <c r="E102" s="52">
        <f t="shared" si="24"/>
        <v>0</v>
      </c>
      <c r="F102" s="52"/>
      <c r="G102" s="52">
        <v>6344861.7699999996</v>
      </c>
      <c r="H102" s="52">
        <f t="shared" si="25"/>
        <v>6344861.7699999996</v>
      </c>
      <c r="I102" s="45"/>
      <c r="J102" s="45"/>
      <c r="K102" s="45"/>
    </row>
    <row r="103" spans="1:11" ht="47.25" x14ac:dyDescent="0.2">
      <c r="A103" s="51"/>
      <c r="B103" s="26" t="s">
        <v>74</v>
      </c>
      <c r="C103" s="52">
        <v>221111</v>
      </c>
      <c r="D103" s="52"/>
      <c r="E103" s="52">
        <f t="shared" ref="E103:E111" si="29">C103+D103</f>
        <v>221111</v>
      </c>
      <c r="F103" s="52">
        <v>163586</v>
      </c>
      <c r="G103" s="52"/>
      <c r="H103" s="52">
        <f t="shared" si="25"/>
        <v>163586</v>
      </c>
      <c r="I103" s="45">
        <f t="shared" si="26"/>
        <v>73.983655268168476</v>
      </c>
      <c r="J103" s="45"/>
      <c r="K103" s="45">
        <f t="shared" si="28"/>
        <v>73.983655268168476</v>
      </c>
    </row>
    <row r="104" spans="1:11" ht="15.75" x14ac:dyDescent="0.2">
      <c r="A104" s="51"/>
      <c r="B104" s="26" t="s">
        <v>138</v>
      </c>
      <c r="C104" s="52"/>
      <c r="D104" s="52"/>
      <c r="E104" s="52"/>
      <c r="F104" s="52">
        <v>65554</v>
      </c>
      <c r="G104" s="52"/>
      <c r="H104" s="52">
        <f t="shared" si="25"/>
        <v>65554</v>
      </c>
      <c r="I104" s="45"/>
      <c r="J104" s="45"/>
      <c r="K104" s="45"/>
    </row>
    <row r="105" spans="1:11" ht="15.75" x14ac:dyDescent="0.2">
      <c r="A105" s="51"/>
      <c r="B105" s="26" t="s">
        <v>137</v>
      </c>
      <c r="C105" s="52"/>
      <c r="D105" s="52"/>
      <c r="E105" s="52"/>
      <c r="F105" s="52">
        <v>98032</v>
      </c>
      <c r="G105" s="52"/>
      <c r="H105" s="52">
        <f t="shared" si="25"/>
        <v>98032</v>
      </c>
      <c r="I105" s="45"/>
      <c r="J105" s="45"/>
      <c r="K105" s="45"/>
    </row>
    <row r="106" spans="1:11" ht="15.75" x14ac:dyDescent="0.2">
      <c r="A106" s="18" t="s">
        <v>1</v>
      </c>
      <c r="B106" s="32" t="s">
        <v>71</v>
      </c>
      <c r="C106" s="52"/>
      <c r="D106" s="52"/>
      <c r="E106" s="52"/>
      <c r="F106" s="52"/>
      <c r="G106" s="52"/>
      <c r="H106" s="52"/>
      <c r="I106" s="45"/>
      <c r="J106" s="45"/>
      <c r="K106" s="45"/>
    </row>
    <row r="107" spans="1:11" s="19" customFormat="1" ht="31.5" x14ac:dyDescent="0.2">
      <c r="A107" s="51"/>
      <c r="B107" s="26" t="s">
        <v>96</v>
      </c>
      <c r="C107" s="52">
        <v>84624</v>
      </c>
      <c r="D107" s="52"/>
      <c r="E107" s="52">
        <f t="shared" si="29"/>
        <v>84624</v>
      </c>
      <c r="F107" s="52">
        <v>93260</v>
      </c>
      <c r="G107" s="52"/>
      <c r="H107" s="52">
        <f t="shared" si="25"/>
        <v>93260</v>
      </c>
      <c r="I107" s="45">
        <f t="shared" si="26"/>
        <v>110.20514274910191</v>
      </c>
      <c r="J107" s="45"/>
      <c r="K107" s="45">
        <f t="shared" si="28"/>
        <v>110.20514274910191</v>
      </c>
    </row>
    <row r="108" spans="1:11" ht="31.5" x14ac:dyDescent="0.2">
      <c r="A108" s="51"/>
      <c r="B108" s="26" t="s">
        <v>97</v>
      </c>
      <c r="C108" s="52">
        <v>8605</v>
      </c>
      <c r="D108" s="52"/>
      <c r="E108" s="52">
        <f t="shared" si="29"/>
        <v>8605</v>
      </c>
      <c r="F108" s="52">
        <v>9296</v>
      </c>
      <c r="G108" s="52"/>
      <c r="H108" s="52">
        <f t="shared" si="25"/>
        <v>9296</v>
      </c>
      <c r="I108" s="45">
        <f t="shared" si="26"/>
        <v>108.03021499128414</v>
      </c>
      <c r="J108" s="45"/>
      <c r="K108" s="45">
        <f t="shared" si="28"/>
        <v>108.03021499128414</v>
      </c>
    </row>
    <row r="109" spans="1:11" ht="15.75" x14ac:dyDescent="0.2">
      <c r="A109" s="51"/>
      <c r="B109" s="26" t="s">
        <v>138</v>
      </c>
      <c r="C109" s="52"/>
      <c r="D109" s="52"/>
      <c r="E109" s="52"/>
      <c r="F109" s="52">
        <v>4320</v>
      </c>
      <c r="G109" s="52"/>
      <c r="H109" s="52">
        <f t="shared" si="25"/>
        <v>4320</v>
      </c>
      <c r="I109" s="45"/>
      <c r="J109" s="45"/>
      <c r="K109" s="45"/>
    </row>
    <row r="110" spans="1:11" ht="15.75" x14ac:dyDescent="0.2">
      <c r="A110" s="51"/>
      <c r="B110" s="26" t="s">
        <v>137</v>
      </c>
      <c r="C110" s="52"/>
      <c r="D110" s="52"/>
      <c r="E110" s="52"/>
      <c r="F110" s="52">
        <v>4976</v>
      </c>
      <c r="G110" s="52"/>
      <c r="H110" s="52">
        <f t="shared" si="25"/>
        <v>4976</v>
      </c>
      <c r="I110" s="45"/>
      <c r="J110" s="45"/>
      <c r="K110" s="45"/>
    </row>
    <row r="111" spans="1:11" ht="41.25" customHeight="1" x14ac:dyDescent="0.2">
      <c r="A111" s="51"/>
      <c r="B111" s="26" t="s">
        <v>155</v>
      </c>
      <c r="C111" s="52"/>
      <c r="D111" s="52">
        <v>109</v>
      </c>
      <c r="E111" s="52">
        <f t="shared" si="29"/>
        <v>109</v>
      </c>
      <c r="F111" s="52"/>
      <c r="G111" s="52">
        <v>50</v>
      </c>
      <c r="H111" s="52">
        <f t="shared" si="25"/>
        <v>50</v>
      </c>
      <c r="I111" s="45"/>
      <c r="J111" s="45">
        <f t="shared" si="27"/>
        <v>45.871559633027523</v>
      </c>
      <c r="K111" s="45">
        <f t="shared" si="28"/>
        <v>45.871559633027523</v>
      </c>
    </row>
    <row r="112" spans="1:11" ht="15.75" x14ac:dyDescent="0.2">
      <c r="A112" s="18" t="s">
        <v>2</v>
      </c>
      <c r="B112" s="32" t="s">
        <v>77</v>
      </c>
      <c r="C112" s="52"/>
      <c r="D112" s="52"/>
      <c r="E112" s="52"/>
      <c r="F112" s="52"/>
      <c r="G112" s="52"/>
      <c r="H112" s="52"/>
      <c r="I112" s="45"/>
      <c r="J112" s="45"/>
      <c r="K112" s="45"/>
    </row>
    <row r="113" spans="1:11" ht="31.5" x14ac:dyDescent="0.2">
      <c r="A113" s="51"/>
      <c r="B113" s="22" t="s">
        <v>80</v>
      </c>
      <c r="C113" s="52">
        <v>1.5</v>
      </c>
      <c r="D113" s="52"/>
      <c r="E113" s="52">
        <f t="shared" ref="E113:E118" si="30">C113+D113</f>
        <v>1.5</v>
      </c>
      <c r="F113" s="52"/>
      <c r="G113" s="52"/>
      <c r="H113" s="52">
        <f t="shared" si="25"/>
        <v>0</v>
      </c>
      <c r="I113" s="45">
        <f t="shared" si="26"/>
        <v>0</v>
      </c>
      <c r="J113" s="45"/>
      <c r="K113" s="45">
        <f t="shared" si="28"/>
        <v>0</v>
      </c>
    </row>
    <row r="114" spans="1:11" ht="31.5" x14ac:dyDescent="0.2">
      <c r="A114" s="51"/>
      <c r="B114" s="22" t="s">
        <v>78</v>
      </c>
      <c r="C114" s="52">
        <v>214</v>
      </c>
      <c r="D114" s="52"/>
      <c r="E114" s="52">
        <f t="shared" si="30"/>
        <v>214</v>
      </c>
      <c r="F114" s="52">
        <v>335</v>
      </c>
      <c r="G114" s="52"/>
      <c r="H114" s="52">
        <f t="shared" si="25"/>
        <v>335</v>
      </c>
      <c r="I114" s="45">
        <f t="shared" si="26"/>
        <v>156.54205607476635</v>
      </c>
      <c r="J114" s="45"/>
      <c r="K114" s="45">
        <f t="shared" si="28"/>
        <v>156.54205607476635</v>
      </c>
    </row>
    <row r="115" spans="1:11" ht="31.5" x14ac:dyDescent="0.2">
      <c r="A115" s="51"/>
      <c r="B115" s="22" t="s">
        <v>79</v>
      </c>
      <c r="C115" s="52">
        <v>10</v>
      </c>
      <c r="D115" s="52"/>
      <c r="E115" s="52">
        <f t="shared" si="30"/>
        <v>10</v>
      </c>
      <c r="F115" s="52">
        <v>10</v>
      </c>
      <c r="G115" s="52"/>
      <c r="H115" s="52">
        <f t="shared" si="25"/>
        <v>10</v>
      </c>
      <c r="I115" s="45">
        <f t="shared" si="26"/>
        <v>100</v>
      </c>
      <c r="J115" s="45"/>
      <c r="K115" s="45">
        <f t="shared" si="28"/>
        <v>100</v>
      </c>
    </row>
    <row r="116" spans="1:11" ht="31.5" x14ac:dyDescent="0.2">
      <c r="A116" s="51"/>
      <c r="B116" s="22" t="s">
        <v>81</v>
      </c>
      <c r="C116" s="52">
        <v>5.54</v>
      </c>
      <c r="D116" s="52"/>
      <c r="E116" s="52">
        <f t="shared" si="30"/>
        <v>5.54</v>
      </c>
      <c r="F116" s="52"/>
      <c r="G116" s="52"/>
      <c r="H116" s="52">
        <f t="shared" si="25"/>
        <v>0</v>
      </c>
      <c r="I116" s="45">
        <f t="shared" si="26"/>
        <v>0</v>
      </c>
      <c r="J116" s="45"/>
      <c r="K116" s="45">
        <f t="shared" si="28"/>
        <v>0</v>
      </c>
    </row>
    <row r="117" spans="1:11" ht="31.5" x14ac:dyDescent="0.2">
      <c r="A117" s="51"/>
      <c r="B117" s="22" t="s">
        <v>98</v>
      </c>
      <c r="C117" s="52">
        <v>12.18</v>
      </c>
      <c r="D117" s="52"/>
      <c r="E117" s="52">
        <f t="shared" si="30"/>
        <v>12.18</v>
      </c>
      <c r="F117" s="52"/>
      <c r="G117" s="52"/>
      <c r="H117" s="52">
        <f t="shared" si="25"/>
        <v>0</v>
      </c>
      <c r="I117" s="45">
        <f t="shared" si="26"/>
        <v>0</v>
      </c>
      <c r="J117" s="45"/>
      <c r="K117" s="45">
        <f t="shared" si="28"/>
        <v>0</v>
      </c>
    </row>
    <row r="118" spans="1:11" ht="36" customHeight="1" x14ac:dyDescent="0.2">
      <c r="A118" s="51"/>
      <c r="B118" s="22" t="s">
        <v>99</v>
      </c>
      <c r="C118" s="52"/>
      <c r="D118" s="52">
        <v>103273.94</v>
      </c>
      <c r="E118" s="52">
        <f t="shared" si="30"/>
        <v>103273.94</v>
      </c>
      <c r="F118" s="52"/>
      <c r="G118" s="52">
        <v>126897.24</v>
      </c>
      <c r="H118" s="52">
        <f t="shared" si="25"/>
        <v>126897.24</v>
      </c>
      <c r="I118" s="45"/>
      <c r="J118" s="45">
        <f t="shared" si="27"/>
        <v>122.87440568259524</v>
      </c>
      <c r="K118" s="45">
        <f t="shared" si="28"/>
        <v>122.87440568259524</v>
      </c>
    </row>
    <row r="119" spans="1:11" ht="33" customHeight="1" x14ac:dyDescent="0.2">
      <c r="A119" s="51"/>
      <c r="B119" s="22" t="s">
        <v>143</v>
      </c>
      <c r="C119" s="52"/>
      <c r="D119" s="52"/>
      <c r="E119" s="52">
        <f t="shared" ref="E119" si="31">C119+D119</f>
        <v>0</v>
      </c>
      <c r="F119" s="52">
        <v>57.58</v>
      </c>
      <c r="G119" s="52"/>
      <c r="H119" s="52">
        <f t="shared" ref="H119" si="32">F119+G119</f>
        <v>57.58</v>
      </c>
      <c r="I119" s="45"/>
      <c r="J119" s="45"/>
      <c r="K119" s="45"/>
    </row>
    <row r="120" spans="1:11" ht="15.75" x14ac:dyDescent="0.2">
      <c r="A120" s="34" t="s">
        <v>83</v>
      </c>
      <c r="B120" s="35" t="s">
        <v>84</v>
      </c>
      <c r="C120" s="24"/>
      <c r="D120" s="24"/>
      <c r="E120" s="52"/>
      <c r="F120" s="24"/>
      <c r="G120" s="24"/>
      <c r="H120" s="52"/>
      <c r="I120" s="45"/>
      <c r="J120" s="45"/>
      <c r="K120" s="45"/>
    </row>
    <row r="121" spans="1:11" ht="78.75" x14ac:dyDescent="0.2">
      <c r="A121" s="51"/>
      <c r="B121" s="22" t="s">
        <v>87</v>
      </c>
      <c r="C121" s="52">
        <v>1</v>
      </c>
      <c r="D121" s="52"/>
      <c r="E121" s="52">
        <f t="shared" ref="E121:E130" si="33">C121+D121</f>
        <v>1</v>
      </c>
      <c r="F121" s="52"/>
      <c r="G121" s="52"/>
      <c r="H121" s="52">
        <f t="shared" si="25"/>
        <v>0</v>
      </c>
      <c r="I121" s="45">
        <f t="shared" si="26"/>
        <v>0</v>
      </c>
      <c r="J121" s="45"/>
      <c r="K121" s="45">
        <f t="shared" si="28"/>
        <v>0</v>
      </c>
    </row>
    <row r="122" spans="1:11" ht="31.5" x14ac:dyDescent="0.2">
      <c r="A122" s="51"/>
      <c r="B122" s="22" t="s">
        <v>148</v>
      </c>
      <c r="C122" s="52">
        <v>-3</v>
      </c>
      <c r="D122" s="52"/>
      <c r="E122" s="52">
        <f t="shared" si="33"/>
        <v>-3</v>
      </c>
      <c r="F122" s="52">
        <v>-13.2</v>
      </c>
      <c r="G122" s="52"/>
      <c r="H122" s="52">
        <f t="shared" si="25"/>
        <v>-13.2</v>
      </c>
      <c r="I122" s="45">
        <f t="shared" si="26"/>
        <v>439.99999999999994</v>
      </c>
      <c r="J122" s="45"/>
      <c r="K122" s="45">
        <f t="shared" si="28"/>
        <v>439.99999999999994</v>
      </c>
    </row>
    <row r="123" spans="1:11" ht="31.5" x14ac:dyDescent="0.2">
      <c r="A123" s="51"/>
      <c r="B123" s="22" t="s">
        <v>85</v>
      </c>
      <c r="C123" s="52">
        <v>5.8</v>
      </c>
      <c r="D123" s="52"/>
      <c r="E123" s="52">
        <f t="shared" si="33"/>
        <v>5.8</v>
      </c>
      <c r="F123" s="52"/>
      <c r="G123" s="52"/>
      <c r="H123" s="52">
        <f t="shared" si="25"/>
        <v>0</v>
      </c>
      <c r="I123" s="45">
        <f t="shared" si="26"/>
        <v>0</v>
      </c>
      <c r="J123" s="45"/>
      <c r="K123" s="45">
        <f t="shared" si="28"/>
        <v>0</v>
      </c>
    </row>
    <row r="124" spans="1:11" ht="47.25" x14ac:dyDescent="0.2">
      <c r="A124" s="51"/>
      <c r="B124" s="22" t="s">
        <v>100</v>
      </c>
      <c r="C124" s="52"/>
      <c r="D124" s="52">
        <v>254.5</v>
      </c>
      <c r="E124" s="52">
        <f t="shared" si="33"/>
        <v>254.5</v>
      </c>
      <c r="F124" s="52"/>
      <c r="G124" s="52"/>
      <c r="H124" s="52">
        <f t="shared" si="25"/>
        <v>0</v>
      </c>
      <c r="I124" s="45"/>
      <c r="J124" s="45">
        <f t="shared" si="27"/>
        <v>0</v>
      </c>
      <c r="K124" s="45">
        <f t="shared" si="28"/>
        <v>0</v>
      </c>
    </row>
    <row r="125" spans="1:11" ht="31.5" x14ac:dyDescent="0.2">
      <c r="A125" s="51" t="s">
        <v>34</v>
      </c>
      <c r="B125" s="20" t="s">
        <v>156</v>
      </c>
      <c r="C125" s="52"/>
      <c r="D125" s="52"/>
      <c r="E125" s="52">
        <f t="shared" si="33"/>
        <v>0</v>
      </c>
      <c r="F125" s="52">
        <v>50.2</v>
      </c>
      <c r="G125" s="52"/>
      <c r="H125" s="52">
        <f t="shared" si="25"/>
        <v>50.2</v>
      </c>
      <c r="I125" s="45"/>
      <c r="J125" s="45"/>
      <c r="K125" s="45"/>
    </row>
    <row r="126" spans="1:11" ht="15.95" customHeight="1" x14ac:dyDescent="0.2">
      <c r="A126" s="51"/>
      <c r="B126" s="20" t="s">
        <v>149</v>
      </c>
      <c r="C126" s="52"/>
      <c r="D126" s="52"/>
      <c r="E126" s="52">
        <f t="shared" si="33"/>
        <v>0</v>
      </c>
      <c r="F126" s="52">
        <v>52</v>
      </c>
      <c r="G126" s="52"/>
      <c r="H126" s="52">
        <f t="shared" si="25"/>
        <v>52</v>
      </c>
      <c r="I126" s="45"/>
      <c r="J126" s="45"/>
      <c r="K126" s="45"/>
    </row>
    <row r="127" spans="1:11" ht="15.95" customHeight="1" x14ac:dyDescent="0.2">
      <c r="A127" s="51"/>
      <c r="B127" s="20" t="s">
        <v>101</v>
      </c>
      <c r="C127" s="52"/>
      <c r="D127" s="52">
        <v>99.9</v>
      </c>
      <c r="E127" s="52">
        <f t="shared" si="33"/>
        <v>99.9</v>
      </c>
      <c r="F127" s="52"/>
      <c r="G127" s="52"/>
      <c r="H127" s="52">
        <f t="shared" si="25"/>
        <v>0</v>
      </c>
      <c r="I127" s="45"/>
      <c r="J127" s="45">
        <f t="shared" si="27"/>
        <v>0</v>
      </c>
      <c r="K127" s="45">
        <f t="shared" si="28"/>
        <v>0</v>
      </c>
    </row>
    <row r="128" spans="1:11" ht="47.25" x14ac:dyDescent="0.2">
      <c r="A128" s="51" t="s">
        <v>34</v>
      </c>
      <c r="B128" s="22" t="s">
        <v>146</v>
      </c>
      <c r="C128" s="52"/>
      <c r="D128" s="52"/>
      <c r="E128" s="52">
        <f t="shared" si="33"/>
        <v>0</v>
      </c>
      <c r="F128" s="52">
        <v>49.8</v>
      </c>
      <c r="G128" s="52"/>
      <c r="H128" s="52">
        <f t="shared" si="25"/>
        <v>49.8</v>
      </c>
      <c r="I128" s="45"/>
      <c r="J128" s="45"/>
      <c r="K128" s="45"/>
    </row>
    <row r="129" spans="1:11" ht="54.75" customHeight="1" x14ac:dyDescent="0.2">
      <c r="A129" s="51"/>
      <c r="B129" s="22" t="s">
        <v>147</v>
      </c>
      <c r="C129" s="52"/>
      <c r="D129" s="52"/>
      <c r="E129" s="52">
        <f t="shared" si="33"/>
        <v>0</v>
      </c>
      <c r="F129" s="52"/>
      <c r="G129" s="52">
        <v>99.8</v>
      </c>
      <c r="H129" s="52">
        <f t="shared" si="25"/>
        <v>99.8</v>
      </c>
      <c r="I129" s="45"/>
      <c r="J129" s="45"/>
      <c r="K129" s="45"/>
    </row>
    <row r="130" spans="1:11" ht="57" customHeight="1" x14ac:dyDescent="0.2">
      <c r="A130" s="4"/>
      <c r="B130" s="22" t="s">
        <v>102</v>
      </c>
      <c r="C130" s="52">
        <v>98.6</v>
      </c>
      <c r="D130" s="52"/>
      <c r="E130" s="52">
        <f t="shared" si="33"/>
        <v>98.6</v>
      </c>
      <c r="F130" s="52"/>
      <c r="G130" s="52"/>
      <c r="H130" s="52">
        <f t="shared" si="25"/>
        <v>0</v>
      </c>
      <c r="I130" s="45">
        <f t="shared" si="26"/>
        <v>0</v>
      </c>
      <c r="J130" s="45"/>
      <c r="K130" s="45">
        <f t="shared" si="28"/>
        <v>0</v>
      </c>
    </row>
    <row r="131" spans="1:11" ht="14.25" x14ac:dyDescent="0.2">
      <c r="A131" s="73" t="s">
        <v>4</v>
      </c>
      <c r="B131" s="73"/>
      <c r="C131" s="73"/>
      <c r="D131" s="73"/>
      <c r="E131" s="73"/>
      <c r="F131" s="73"/>
      <c r="G131" s="73"/>
      <c r="H131" s="73"/>
      <c r="I131" s="73"/>
      <c r="J131" s="73"/>
      <c r="K131" s="73"/>
    </row>
    <row r="132" spans="1:11" ht="15" x14ac:dyDescent="0.2">
      <c r="A132" s="127" t="s">
        <v>160</v>
      </c>
      <c r="B132" s="127"/>
      <c r="C132" s="127"/>
      <c r="D132" s="127"/>
      <c r="E132" s="127"/>
      <c r="F132" s="127"/>
      <c r="G132" s="127"/>
      <c r="H132" s="127"/>
      <c r="I132" s="127"/>
      <c r="J132" s="127"/>
      <c r="K132" s="127"/>
    </row>
    <row r="133" spans="1:11" x14ac:dyDescent="0.2">
      <c r="A133" s="74" t="s">
        <v>5</v>
      </c>
      <c r="B133" s="74"/>
      <c r="C133" s="74"/>
      <c r="D133" s="74"/>
      <c r="E133" s="74"/>
      <c r="F133" s="74"/>
      <c r="G133" s="74"/>
      <c r="H133" s="74"/>
      <c r="I133" s="74"/>
      <c r="J133" s="74"/>
      <c r="K133" s="74"/>
    </row>
    <row r="134" spans="1:11" x14ac:dyDescent="0.2">
      <c r="A134" s="128" t="s">
        <v>13</v>
      </c>
      <c r="B134" s="128"/>
      <c r="C134" s="128"/>
      <c r="D134" s="128"/>
      <c r="E134" s="128"/>
      <c r="F134" s="128"/>
      <c r="G134" s="128"/>
      <c r="H134" s="128"/>
      <c r="I134" s="128"/>
      <c r="J134" s="128"/>
      <c r="K134" s="128"/>
    </row>
    <row r="135" spans="1:11" ht="15.95" customHeight="1" x14ac:dyDescent="0.2">
      <c r="A135" s="59" t="s">
        <v>103</v>
      </c>
      <c r="B135" s="59"/>
      <c r="C135" s="59"/>
      <c r="D135" s="59"/>
      <c r="E135" s="59"/>
      <c r="F135" s="59"/>
      <c r="G135" s="59"/>
      <c r="H135" s="59"/>
      <c r="I135" s="59"/>
      <c r="J135" s="59"/>
      <c r="K135" s="59"/>
    </row>
    <row r="136" spans="1:11" ht="15.75" x14ac:dyDescent="0.2">
      <c r="A136" s="4"/>
    </row>
    <row r="137" spans="1:11" ht="94.5" x14ac:dyDescent="0.2">
      <c r="A137" s="5" t="s">
        <v>104</v>
      </c>
      <c r="B137" s="21" t="s">
        <v>105</v>
      </c>
      <c r="C137" s="21" t="s">
        <v>6</v>
      </c>
      <c r="D137" s="21" t="s">
        <v>7</v>
      </c>
      <c r="E137" s="21" t="s">
        <v>8</v>
      </c>
      <c r="F137" s="21" t="s">
        <v>3</v>
      </c>
      <c r="G137" s="21" t="s">
        <v>9</v>
      </c>
      <c r="H137" s="21" t="s">
        <v>10</v>
      </c>
    </row>
    <row r="138" spans="1:11" ht="15.75" x14ac:dyDescent="0.2">
      <c r="A138" s="21">
        <v>1</v>
      </c>
      <c r="B138" s="21">
        <v>2</v>
      </c>
      <c r="C138" s="21">
        <v>3</v>
      </c>
      <c r="D138" s="21">
        <v>4</v>
      </c>
      <c r="E138" s="21">
        <v>5</v>
      </c>
      <c r="F138" s="21" t="s">
        <v>106</v>
      </c>
      <c r="G138" s="21">
        <v>7</v>
      </c>
      <c r="H138" s="21" t="s">
        <v>107</v>
      </c>
    </row>
    <row r="139" spans="1:11" ht="15.75" x14ac:dyDescent="0.2">
      <c r="A139" s="66" t="s">
        <v>0</v>
      </c>
      <c r="B139" s="36" t="s">
        <v>108</v>
      </c>
      <c r="C139" s="66" t="s">
        <v>109</v>
      </c>
      <c r="D139" s="68"/>
      <c r="E139" s="68"/>
      <c r="F139" s="68"/>
      <c r="G139" s="66" t="s">
        <v>109</v>
      </c>
      <c r="H139" s="66" t="s">
        <v>109</v>
      </c>
    </row>
    <row r="140" spans="1:11" ht="15.75" x14ac:dyDescent="0.2">
      <c r="A140" s="67"/>
      <c r="B140" s="37" t="s">
        <v>110</v>
      </c>
      <c r="C140" s="67"/>
      <c r="D140" s="69"/>
      <c r="E140" s="69"/>
      <c r="F140" s="69"/>
      <c r="G140" s="67"/>
      <c r="H140" s="67"/>
    </row>
    <row r="141" spans="1:11" ht="15.95" customHeight="1" x14ac:dyDescent="0.2">
      <c r="A141" s="21"/>
      <c r="B141" s="30" t="s">
        <v>111</v>
      </c>
      <c r="C141" s="21" t="s">
        <v>109</v>
      </c>
      <c r="D141" s="30"/>
      <c r="E141" s="30"/>
      <c r="F141" s="30"/>
      <c r="G141" s="21" t="s">
        <v>109</v>
      </c>
      <c r="H141" s="21" t="s">
        <v>109</v>
      </c>
    </row>
    <row r="142" spans="1:11" ht="15.95" customHeight="1" x14ac:dyDescent="0.2">
      <c r="A142" s="21"/>
      <c r="B142" s="30" t="s">
        <v>112</v>
      </c>
      <c r="C142" s="21" t="s">
        <v>109</v>
      </c>
      <c r="D142" s="30"/>
      <c r="E142" s="30"/>
      <c r="F142" s="30"/>
      <c r="G142" s="21" t="s">
        <v>109</v>
      </c>
      <c r="H142" s="21" t="s">
        <v>109</v>
      </c>
    </row>
    <row r="143" spans="1:11" ht="15.75" x14ac:dyDescent="0.2">
      <c r="A143" s="21"/>
      <c r="B143" s="30" t="s">
        <v>113</v>
      </c>
      <c r="C143" s="21" t="s">
        <v>109</v>
      </c>
      <c r="D143" s="30"/>
      <c r="E143" s="30"/>
      <c r="F143" s="30"/>
      <c r="G143" s="21" t="s">
        <v>109</v>
      </c>
      <c r="H143" s="21" t="s">
        <v>109</v>
      </c>
    </row>
    <row r="144" spans="1:11" ht="15.95" customHeight="1" x14ac:dyDescent="0.2">
      <c r="A144" s="21"/>
      <c r="B144" s="30" t="s">
        <v>114</v>
      </c>
      <c r="C144" s="21" t="s">
        <v>109</v>
      </c>
      <c r="D144" s="30"/>
      <c r="E144" s="30"/>
      <c r="F144" s="30"/>
      <c r="G144" s="21" t="s">
        <v>109</v>
      </c>
      <c r="H144" s="21" t="s">
        <v>109</v>
      </c>
    </row>
    <row r="145" spans="1:8" ht="15.95" customHeight="1" x14ac:dyDescent="0.2">
      <c r="A145" s="60" t="s">
        <v>115</v>
      </c>
      <c r="B145" s="61"/>
      <c r="C145" s="61"/>
      <c r="D145" s="61"/>
      <c r="E145" s="61"/>
      <c r="F145" s="61"/>
      <c r="G145" s="61"/>
      <c r="H145" s="62"/>
    </row>
    <row r="146" spans="1:8" ht="18.2" customHeight="1" x14ac:dyDescent="0.2">
      <c r="A146" s="66" t="s">
        <v>1</v>
      </c>
      <c r="B146" s="36" t="s">
        <v>116</v>
      </c>
      <c r="C146" s="66" t="s">
        <v>109</v>
      </c>
      <c r="D146" s="68"/>
      <c r="E146" s="68"/>
      <c r="F146" s="68"/>
      <c r="G146" s="66" t="s">
        <v>109</v>
      </c>
      <c r="H146" s="66" t="s">
        <v>109</v>
      </c>
    </row>
    <row r="147" spans="1:8" ht="15.95" customHeight="1" x14ac:dyDescent="0.2">
      <c r="A147" s="67"/>
      <c r="B147" s="37" t="s">
        <v>110</v>
      </c>
      <c r="C147" s="67"/>
      <c r="D147" s="69"/>
      <c r="E147" s="69"/>
      <c r="F147" s="69"/>
      <c r="G147" s="67"/>
      <c r="H147" s="67"/>
    </row>
    <row r="148" spans="1:8" ht="15.95" customHeight="1" x14ac:dyDescent="0.2">
      <c r="A148" s="60" t="s">
        <v>117</v>
      </c>
      <c r="B148" s="61"/>
      <c r="C148" s="61"/>
      <c r="D148" s="61"/>
      <c r="E148" s="61"/>
      <c r="F148" s="61"/>
      <c r="G148" s="61"/>
      <c r="H148" s="62"/>
    </row>
    <row r="149" spans="1:8" ht="19.899999999999999" customHeight="1" x14ac:dyDescent="0.2">
      <c r="A149" s="60" t="s">
        <v>118</v>
      </c>
      <c r="B149" s="61"/>
      <c r="C149" s="61"/>
      <c r="D149" s="61"/>
      <c r="E149" s="61"/>
      <c r="F149" s="61"/>
      <c r="G149" s="61"/>
      <c r="H149" s="62"/>
    </row>
    <row r="150" spans="1:8" ht="15.95" customHeight="1" x14ac:dyDescent="0.2">
      <c r="A150" s="38"/>
      <c r="B150" s="39" t="s">
        <v>119</v>
      </c>
      <c r="C150" s="40"/>
      <c r="D150" s="40"/>
      <c r="E150" s="40"/>
      <c r="F150" s="40"/>
      <c r="G150" s="40"/>
      <c r="H150" s="40"/>
    </row>
    <row r="151" spans="1:8" x14ac:dyDescent="0.2">
      <c r="A151" s="16"/>
      <c r="B151" s="41" t="s">
        <v>120</v>
      </c>
      <c r="C151" s="40"/>
      <c r="D151" s="40"/>
      <c r="E151" s="40"/>
      <c r="F151" s="40"/>
      <c r="G151" s="40"/>
      <c r="H151" s="40"/>
    </row>
    <row r="152" spans="1:8" x14ac:dyDescent="0.2">
      <c r="A152" s="63" t="s">
        <v>121</v>
      </c>
      <c r="B152" s="64"/>
      <c r="C152" s="64"/>
      <c r="D152" s="64"/>
      <c r="E152" s="64"/>
      <c r="F152" s="64"/>
      <c r="G152" s="64"/>
      <c r="H152" s="65"/>
    </row>
    <row r="153" spans="1:8" ht="16.350000000000001" customHeight="1" x14ac:dyDescent="0.2">
      <c r="A153" s="16"/>
      <c r="B153" s="40" t="s">
        <v>122</v>
      </c>
      <c r="C153" s="40"/>
      <c r="D153" s="40"/>
      <c r="E153" s="40"/>
      <c r="F153" s="40"/>
      <c r="G153" s="40"/>
      <c r="H153" s="40"/>
    </row>
    <row r="154" spans="1:8" ht="16.350000000000001" customHeight="1" x14ac:dyDescent="0.2">
      <c r="A154" s="16"/>
      <c r="B154" s="40" t="s">
        <v>123</v>
      </c>
      <c r="C154" s="40"/>
      <c r="D154" s="40"/>
      <c r="E154" s="40"/>
      <c r="F154" s="40"/>
      <c r="G154" s="40"/>
      <c r="H154" s="40"/>
    </row>
    <row r="155" spans="1:8" ht="16.350000000000001" customHeight="1" x14ac:dyDescent="0.2">
      <c r="A155" s="16"/>
      <c r="B155" s="40" t="s">
        <v>124</v>
      </c>
      <c r="C155" s="40"/>
      <c r="D155" s="40"/>
      <c r="E155" s="40"/>
      <c r="F155" s="40"/>
      <c r="G155" s="40"/>
      <c r="H155" s="40"/>
    </row>
    <row r="156" spans="1:8" x14ac:dyDescent="0.2">
      <c r="A156" s="16"/>
      <c r="B156" s="41" t="s">
        <v>125</v>
      </c>
      <c r="C156" s="40"/>
      <c r="D156" s="40"/>
      <c r="E156" s="40"/>
      <c r="F156" s="40"/>
      <c r="G156" s="40"/>
      <c r="H156" s="40"/>
    </row>
    <row r="157" spans="1:8" x14ac:dyDescent="0.2">
      <c r="A157" s="63" t="s">
        <v>126</v>
      </c>
      <c r="B157" s="64"/>
      <c r="C157" s="64"/>
      <c r="D157" s="64"/>
      <c r="E157" s="64"/>
      <c r="F157" s="64"/>
      <c r="G157" s="64"/>
      <c r="H157" s="65"/>
    </row>
    <row r="158" spans="1:8" x14ac:dyDescent="0.2">
      <c r="A158" s="16"/>
      <c r="B158" s="40" t="s">
        <v>122</v>
      </c>
      <c r="C158" s="40"/>
      <c r="D158" s="40"/>
      <c r="E158" s="40"/>
      <c r="F158" s="40"/>
      <c r="G158" s="40"/>
      <c r="H158" s="40"/>
    </row>
    <row r="159" spans="1:8" x14ac:dyDescent="0.2">
      <c r="A159" s="16"/>
      <c r="B159" s="40" t="s">
        <v>123</v>
      </c>
      <c r="C159" s="40"/>
      <c r="D159" s="40"/>
      <c r="E159" s="40"/>
      <c r="F159" s="40"/>
      <c r="G159" s="40"/>
      <c r="H159" s="40"/>
    </row>
    <row r="160" spans="1:8" x14ac:dyDescent="0.2">
      <c r="A160" s="16"/>
      <c r="B160" s="40" t="s">
        <v>124</v>
      </c>
      <c r="C160" s="40"/>
      <c r="D160" s="40"/>
      <c r="E160" s="40"/>
      <c r="F160" s="40"/>
      <c r="G160" s="40"/>
      <c r="H160" s="40"/>
    </row>
    <row r="161" spans="1:11" ht="24" x14ac:dyDescent="0.2">
      <c r="A161" s="38"/>
      <c r="B161" s="39" t="s">
        <v>127</v>
      </c>
      <c r="C161" s="16" t="s">
        <v>109</v>
      </c>
      <c r="D161" s="42"/>
      <c r="E161" s="16"/>
      <c r="F161" s="16"/>
      <c r="G161" s="16" t="s">
        <v>109</v>
      </c>
      <c r="H161" s="16" t="s">
        <v>109</v>
      </c>
    </row>
    <row r="162" spans="1:11" ht="15.75" x14ac:dyDescent="0.2">
      <c r="A162" s="4"/>
    </row>
    <row r="163" spans="1:11" ht="15.75" x14ac:dyDescent="0.2">
      <c r="A163" s="59" t="s">
        <v>128</v>
      </c>
      <c r="B163" s="59"/>
      <c r="C163" s="59"/>
      <c r="D163" s="59"/>
      <c r="E163" s="59"/>
      <c r="F163" s="59"/>
      <c r="G163" s="59"/>
      <c r="H163" s="59"/>
      <c r="I163" s="59"/>
      <c r="J163" s="59"/>
      <c r="K163" s="59"/>
    </row>
    <row r="164" spans="1:11" ht="15.75" x14ac:dyDescent="0.2">
      <c r="A164" s="58" t="s">
        <v>129</v>
      </c>
      <c r="B164" s="58"/>
      <c r="C164" s="58"/>
      <c r="D164" s="58"/>
      <c r="E164" s="58"/>
      <c r="F164" s="58"/>
      <c r="G164" s="58"/>
      <c r="H164" s="58"/>
      <c r="I164" s="58"/>
      <c r="J164" s="58"/>
      <c r="K164" s="58"/>
    </row>
    <row r="166" spans="1:11" ht="15.75" x14ac:dyDescent="0.2">
      <c r="A166" s="59" t="s">
        <v>130</v>
      </c>
      <c r="B166" s="59"/>
      <c r="C166" s="59"/>
      <c r="D166" s="59"/>
      <c r="E166" s="59"/>
      <c r="F166" s="59"/>
      <c r="G166" s="59"/>
      <c r="H166" s="59"/>
      <c r="I166" s="59"/>
      <c r="J166" s="59"/>
      <c r="K166" s="59"/>
    </row>
    <row r="167" spans="1:11" ht="15.75" x14ac:dyDescent="0.2">
      <c r="A167" s="58" t="s">
        <v>131</v>
      </c>
      <c r="B167" s="58"/>
      <c r="C167" s="58"/>
      <c r="D167" s="58"/>
      <c r="E167" s="58"/>
      <c r="F167" s="58"/>
      <c r="G167" s="58"/>
      <c r="H167" s="58"/>
      <c r="I167" s="58"/>
      <c r="J167" s="58"/>
      <c r="K167" s="58"/>
    </row>
    <row r="168" spans="1:11" ht="15.75" x14ac:dyDescent="0.2">
      <c r="A168" s="59" t="s">
        <v>132</v>
      </c>
      <c r="B168" s="59"/>
      <c r="C168" s="59"/>
      <c r="D168" s="59"/>
      <c r="E168" s="59"/>
      <c r="F168" s="59"/>
      <c r="G168" s="59"/>
      <c r="H168" s="59"/>
      <c r="I168" s="59"/>
      <c r="J168" s="59"/>
      <c r="K168" s="59"/>
    </row>
    <row r="169" spans="1:11" ht="15.75" x14ac:dyDescent="0.2">
      <c r="A169" s="58" t="s">
        <v>133</v>
      </c>
      <c r="B169" s="58"/>
      <c r="C169" s="58"/>
      <c r="D169" s="58"/>
      <c r="E169" s="58"/>
      <c r="F169" s="58"/>
      <c r="G169" s="58"/>
      <c r="H169" s="58"/>
      <c r="I169" s="58"/>
      <c r="J169" s="58"/>
      <c r="K169" s="58"/>
    </row>
    <row r="170" spans="1:11" ht="15.75" x14ac:dyDescent="0.2">
      <c r="A170" s="58" t="s">
        <v>134</v>
      </c>
      <c r="B170" s="58"/>
      <c r="C170" s="58"/>
      <c r="D170" s="58"/>
      <c r="E170" s="58"/>
      <c r="F170" s="58"/>
      <c r="G170" s="58"/>
      <c r="H170" s="58"/>
      <c r="I170" s="58"/>
      <c r="J170" s="58"/>
      <c r="K170" s="58"/>
    </row>
    <row r="171" spans="1:11" ht="15.75" x14ac:dyDescent="0.2">
      <c r="A171" s="58" t="s">
        <v>157</v>
      </c>
      <c r="B171" s="58"/>
      <c r="C171" s="58"/>
      <c r="D171" s="58"/>
      <c r="E171" s="58"/>
      <c r="F171" s="58"/>
      <c r="G171" s="58"/>
      <c r="H171" s="58"/>
      <c r="I171" s="58"/>
      <c r="J171" s="58"/>
      <c r="K171" s="58"/>
    </row>
    <row r="172" spans="1:11" ht="36" customHeight="1" x14ac:dyDescent="0.2">
      <c r="A172" s="58" t="s">
        <v>158</v>
      </c>
      <c r="B172" s="58"/>
      <c r="C172" s="58"/>
      <c r="D172" s="58"/>
      <c r="E172" s="58"/>
      <c r="F172" s="58"/>
      <c r="G172" s="58"/>
      <c r="H172" s="58"/>
      <c r="I172" s="58"/>
      <c r="J172" s="58"/>
      <c r="K172" s="58"/>
    </row>
    <row r="173" spans="1:11" ht="15.75" x14ac:dyDescent="0.2">
      <c r="A173" s="58" t="s">
        <v>135</v>
      </c>
      <c r="B173" s="58"/>
      <c r="C173" s="58"/>
      <c r="D173" s="58"/>
      <c r="E173" s="58"/>
      <c r="F173" s="58"/>
      <c r="G173" s="58"/>
      <c r="H173" s="58"/>
      <c r="I173" s="58"/>
      <c r="J173" s="58"/>
      <c r="K173" s="58"/>
    </row>
    <row r="175" spans="1:11" s="1" customFormat="1" ht="34.5" customHeight="1" x14ac:dyDescent="0.2">
      <c r="B175" s="2" t="s">
        <v>11</v>
      </c>
      <c r="C175" s="2"/>
      <c r="D175" s="2"/>
      <c r="E175" s="57" t="s">
        <v>12</v>
      </c>
      <c r="F175" s="57"/>
      <c r="G175" s="57"/>
    </row>
  </sheetData>
  <mergeCells count="149">
    <mergeCell ref="A1:L1"/>
    <mergeCell ref="A2:L2"/>
    <mergeCell ref="A3:L3"/>
    <mergeCell ref="A4:L4"/>
    <mergeCell ref="A5:L5"/>
    <mergeCell ref="A6:L6"/>
    <mergeCell ref="A13:L13"/>
    <mergeCell ref="A15:A16"/>
    <mergeCell ref="B15:B16"/>
    <mergeCell ref="C15:F15"/>
    <mergeCell ref="G15:I15"/>
    <mergeCell ref="J15:L15"/>
    <mergeCell ref="C16:D16"/>
    <mergeCell ref="A7:L7"/>
    <mergeCell ref="A8:L8"/>
    <mergeCell ref="A9:L9"/>
    <mergeCell ref="A10:L10"/>
    <mergeCell ref="A11:K11"/>
    <mergeCell ref="A12:K12"/>
    <mergeCell ref="C24:D24"/>
    <mergeCell ref="A25:L25"/>
    <mergeCell ref="B27:D27"/>
    <mergeCell ref="E27:G27"/>
    <mergeCell ref="H27:J27"/>
    <mergeCell ref="K27:L27"/>
    <mergeCell ref="C17:D17"/>
    <mergeCell ref="A18:L18"/>
    <mergeCell ref="C19:D19"/>
    <mergeCell ref="C20:D20"/>
    <mergeCell ref="C21:D21"/>
    <mergeCell ref="C22:D22"/>
    <mergeCell ref="C23:D23"/>
    <mergeCell ref="B30:D30"/>
    <mergeCell ref="E30:G30"/>
    <mergeCell ref="H30:J30"/>
    <mergeCell ref="K30:L30"/>
    <mergeCell ref="B31:D31"/>
    <mergeCell ref="E31:G31"/>
    <mergeCell ref="H31:J31"/>
    <mergeCell ref="K31:L31"/>
    <mergeCell ref="B28:D28"/>
    <mergeCell ref="E28:G28"/>
    <mergeCell ref="H28:J28"/>
    <mergeCell ref="K28:L28"/>
    <mergeCell ref="B29:D29"/>
    <mergeCell ref="E29:G29"/>
    <mergeCell ref="H29:J29"/>
    <mergeCell ref="K29:L29"/>
    <mergeCell ref="A32:L32"/>
    <mergeCell ref="B33:D33"/>
    <mergeCell ref="E33:G33"/>
    <mergeCell ref="H33:J33"/>
    <mergeCell ref="K33:L33"/>
    <mergeCell ref="B34:D34"/>
    <mergeCell ref="E34:G34"/>
    <mergeCell ref="H34:J34"/>
    <mergeCell ref="K34:L34"/>
    <mergeCell ref="B37:D37"/>
    <mergeCell ref="E37:G37"/>
    <mergeCell ref="H37:J37"/>
    <mergeCell ref="K37:L37"/>
    <mergeCell ref="B38:D38"/>
    <mergeCell ref="E38:G38"/>
    <mergeCell ref="H38:J38"/>
    <mergeCell ref="K38:L38"/>
    <mergeCell ref="B35:D35"/>
    <mergeCell ref="E35:G35"/>
    <mergeCell ref="H35:J35"/>
    <mergeCell ref="K35:L35"/>
    <mergeCell ref="B36:D36"/>
    <mergeCell ref="E36:G36"/>
    <mergeCell ref="H36:J36"/>
    <mergeCell ref="K36:L36"/>
    <mergeCell ref="A39:L39"/>
    <mergeCell ref="B40:D40"/>
    <mergeCell ref="E40:G40"/>
    <mergeCell ref="H40:J40"/>
    <mergeCell ref="K40:L40"/>
    <mergeCell ref="B41:D41"/>
    <mergeCell ref="E41:G41"/>
    <mergeCell ref="H41:J41"/>
    <mergeCell ref="K41:L41"/>
    <mergeCell ref="A44:L44"/>
    <mergeCell ref="A45:L45"/>
    <mergeCell ref="A46:K46"/>
    <mergeCell ref="A47:A48"/>
    <mergeCell ref="B47:B48"/>
    <mergeCell ref="C47:E47"/>
    <mergeCell ref="F47:H47"/>
    <mergeCell ref="I47:K47"/>
    <mergeCell ref="B42:D42"/>
    <mergeCell ref="E42:G42"/>
    <mergeCell ref="H42:J42"/>
    <mergeCell ref="K42:L42"/>
    <mergeCell ref="B43:D43"/>
    <mergeCell ref="E43:G43"/>
    <mergeCell ref="H43:J43"/>
    <mergeCell ref="K43:L43"/>
    <mergeCell ref="A85:K85"/>
    <mergeCell ref="A86:K86"/>
    <mergeCell ref="A87:A89"/>
    <mergeCell ref="B87:B89"/>
    <mergeCell ref="C87:E88"/>
    <mergeCell ref="F87:H88"/>
    <mergeCell ref="I87:K87"/>
    <mergeCell ref="I88:K88"/>
    <mergeCell ref="A49:K49"/>
    <mergeCell ref="A56:K56"/>
    <mergeCell ref="A66:K66"/>
    <mergeCell ref="A75:K75"/>
    <mergeCell ref="A83:K83"/>
    <mergeCell ref="A84:K84"/>
    <mergeCell ref="A135:K135"/>
    <mergeCell ref="A139:A140"/>
    <mergeCell ref="C139:C140"/>
    <mergeCell ref="D139:D140"/>
    <mergeCell ref="E139:E140"/>
    <mergeCell ref="F139:F140"/>
    <mergeCell ref="G139:G140"/>
    <mergeCell ref="H139:H140"/>
    <mergeCell ref="A91:K91"/>
    <mergeCell ref="A96:K96"/>
    <mergeCell ref="A131:K131"/>
    <mergeCell ref="A132:K132"/>
    <mergeCell ref="A133:K133"/>
    <mergeCell ref="A134:K134"/>
    <mergeCell ref="A148:H148"/>
    <mergeCell ref="A149:H149"/>
    <mergeCell ref="A152:H152"/>
    <mergeCell ref="A157:H157"/>
    <mergeCell ref="A163:K163"/>
    <mergeCell ref="A164:K164"/>
    <mergeCell ref="A145:H145"/>
    <mergeCell ref="A146:A147"/>
    <mergeCell ref="C146:C147"/>
    <mergeCell ref="D146:D147"/>
    <mergeCell ref="E146:E147"/>
    <mergeCell ref="F146:F147"/>
    <mergeCell ref="G146:G147"/>
    <mergeCell ref="H146:H147"/>
    <mergeCell ref="A172:K172"/>
    <mergeCell ref="A173:K173"/>
    <mergeCell ref="E175:G175"/>
    <mergeCell ref="A166:K166"/>
    <mergeCell ref="A167:K167"/>
    <mergeCell ref="A168:K168"/>
    <mergeCell ref="A169:K169"/>
    <mergeCell ref="A170:K170"/>
    <mergeCell ref="A171:K171"/>
  </mergeCells>
  <pageMargins left="0.70866141732283472" right="0.70866141732283472" top="0.74803149606299213" bottom="0.74803149606299213" header="0.31496062992125984" footer="0.31496062992125984"/>
  <pageSetup paperSize="9" scale="63" fitToHeight="7" orientation="landscape" r:id="rId1"/>
  <rowBreaks count="3" manualBreakCount="3">
    <brk id="39" max="11" man="1"/>
    <brk id="91" max="11" man="1"/>
    <brk id="113"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2010</vt:lpstr>
      <vt:lpstr>'2010'!Область_печати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creator>User</dc:creator>
  <cp:lastModifiedBy>Пользователь</cp:lastModifiedBy>
  <cp:lastPrinted>2021-04-20T09:15:18Z</cp:lastPrinted>
  <dcterms:created xsi:type="dcterms:W3CDTF">2019-07-18T07:25:18Z</dcterms:created>
  <dcterms:modified xsi:type="dcterms:W3CDTF">2022-02-16T07:10:29Z</dcterms:modified>
</cp:coreProperties>
</file>