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D:\Програмно-цільове планування\2022\ОЦІНКА ЕФЕКТИВНОСТІ за 2021\02\"/>
    </mc:Choice>
  </mc:AlternateContent>
  <xr:revisionPtr revIDLastSave="0" documentId="13_ncr:1_{E20008D1-DEAF-45F6-A0A1-6D2B57AA53E8}" xr6:coauthVersionLast="46" xr6:coauthVersionMax="46" xr10:uidLastSave="{00000000-0000-0000-0000-000000000000}"/>
  <bookViews>
    <workbookView xWindow="-120" yWindow="-120" windowWidth="19440" windowHeight="15000" xr2:uid="{C6BCDD47-DD57-4D71-AB68-F9FE2BF05917}"/>
  </bookViews>
  <sheets>
    <sheet name="0160"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4" i="1" l="1"/>
  <c r="H134" i="1"/>
  <c r="K134" i="1" s="1"/>
  <c r="E134" i="1"/>
  <c r="J133" i="1"/>
  <c r="E133" i="1"/>
  <c r="K133" i="1" s="1"/>
  <c r="H132" i="1"/>
  <c r="E132" i="1"/>
  <c r="H131" i="1"/>
  <c r="E131" i="1"/>
  <c r="H130" i="1"/>
  <c r="J129" i="1"/>
  <c r="H129" i="1"/>
  <c r="K129" i="1" s="1"/>
  <c r="E129" i="1"/>
  <c r="H128" i="1"/>
  <c r="E128" i="1"/>
  <c r="K127" i="1"/>
  <c r="I127" i="1"/>
  <c r="H127" i="1"/>
  <c r="E127" i="1"/>
  <c r="H126" i="1"/>
  <c r="E126" i="1"/>
  <c r="I125" i="1"/>
  <c r="H125" i="1"/>
  <c r="K125" i="1" s="1"/>
  <c r="E125" i="1"/>
  <c r="J123" i="1"/>
  <c r="H123" i="1"/>
  <c r="K123" i="1" s="1"/>
  <c r="E123" i="1"/>
  <c r="J122" i="1"/>
  <c r="H122" i="1"/>
  <c r="K122" i="1" s="1"/>
  <c r="E122" i="1"/>
  <c r="I121" i="1"/>
  <c r="H121" i="1"/>
  <c r="K121" i="1" s="1"/>
  <c r="E121" i="1"/>
  <c r="I120" i="1"/>
  <c r="H120" i="1"/>
  <c r="K120" i="1" s="1"/>
  <c r="E120" i="1"/>
  <c r="I119" i="1"/>
  <c r="H119" i="1"/>
  <c r="K119" i="1" s="1"/>
  <c r="E119" i="1"/>
  <c r="I118" i="1"/>
  <c r="H118" i="1"/>
  <c r="K118" i="1" s="1"/>
  <c r="E118" i="1"/>
  <c r="J116" i="1"/>
  <c r="H116" i="1"/>
  <c r="K116" i="1" s="1"/>
  <c r="E116" i="1"/>
  <c r="H115" i="1"/>
  <c r="E115" i="1"/>
  <c r="J114" i="1"/>
  <c r="K114" i="1" s="1"/>
  <c r="I114" i="1"/>
  <c r="H114" i="1"/>
  <c r="E114" i="1"/>
  <c r="K113" i="1"/>
  <c r="J113" i="1"/>
  <c r="I113" i="1"/>
  <c r="H113" i="1"/>
  <c r="E113" i="1"/>
  <c r="J112" i="1"/>
  <c r="I112" i="1"/>
  <c r="K112" i="1" s="1"/>
  <c r="H112" i="1"/>
  <c r="E112" i="1"/>
  <c r="J111" i="1"/>
  <c r="I111" i="1"/>
  <c r="K111" i="1" s="1"/>
  <c r="H111" i="1"/>
  <c r="E111" i="1"/>
  <c r="J110" i="1"/>
  <c r="K110" i="1" s="1"/>
  <c r="I110" i="1"/>
  <c r="H110" i="1"/>
  <c r="E110" i="1"/>
  <c r="K109" i="1"/>
  <c r="J109" i="1"/>
  <c r="I109" i="1"/>
  <c r="H109" i="1"/>
  <c r="E109" i="1"/>
  <c r="I108" i="1"/>
  <c r="H108" i="1"/>
  <c r="K108" i="1" s="1"/>
  <c r="E108" i="1"/>
  <c r="J104" i="1"/>
  <c r="H104" i="1"/>
  <c r="K104" i="1" s="1"/>
  <c r="E104" i="1"/>
  <c r="J103" i="1"/>
  <c r="I103" i="1"/>
  <c r="H103" i="1"/>
  <c r="K103" i="1" s="1"/>
  <c r="E103" i="1"/>
  <c r="J99" i="1"/>
  <c r="I99" i="1"/>
  <c r="G99" i="1"/>
  <c r="F99" i="1"/>
  <c r="H99" i="1" s="1"/>
  <c r="K99" i="1" s="1"/>
  <c r="E99" i="1"/>
  <c r="J90" i="1"/>
  <c r="I90" i="1"/>
  <c r="K90" i="1" s="1"/>
  <c r="H90" i="1"/>
  <c r="E90" i="1"/>
  <c r="J89" i="1"/>
  <c r="I89" i="1"/>
  <c r="K89" i="1" s="1"/>
  <c r="H89" i="1"/>
  <c r="E89" i="1"/>
  <c r="J88" i="1"/>
  <c r="K88" i="1" s="1"/>
  <c r="I88" i="1"/>
  <c r="H88" i="1"/>
  <c r="E88" i="1"/>
  <c r="K87" i="1"/>
  <c r="J87" i="1"/>
  <c r="I87" i="1"/>
  <c r="H87" i="1"/>
  <c r="E87" i="1"/>
  <c r="J84" i="1"/>
  <c r="I84" i="1"/>
  <c r="K84" i="1" s="1"/>
  <c r="H84" i="1"/>
  <c r="E84" i="1"/>
  <c r="J82" i="1"/>
  <c r="I82" i="1"/>
  <c r="K82" i="1" s="1"/>
  <c r="H82" i="1"/>
  <c r="E82" i="1"/>
  <c r="J81" i="1"/>
  <c r="K81" i="1" s="1"/>
  <c r="I81" i="1"/>
  <c r="H81" i="1"/>
  <c r="E81" i="1"/>
  <c r="K79" i="1"/>
  <c r="J79" i="1"/>
  <c r="I79" i="1"/>
  <c r="H79" i="1"/>
  <c r="E79" i="1"/>
  <c r="J76" i="1"/>
  <c r="I76" i="1"/>
  <c r="K76" i="1" s="1"/>
  <c r="H76" i="1"/>
  <c r="E76" i="1"/>
  <c r="J75" i="1"/>
  <c r="I75" i="1"/>
  <c r="K75" i="1" s="1"/>
  <c r="H75" i="1"/>
  <c r="E75" i="1"/>
  <c r="J73" i="1"/>
  <c r="K73" i="1" s="1"/>
  <c r="I73" i="1"/>
  <c r="H73" i="1"/>
  <c r="E73" i="1"/>
  <c r="K71" i="1"/>
  <c r="J71" i="1"/>
  <c r="I71" i="1"/>
  <c r="H71" i="1"/>
  <c r="E71" i="1"/>
  <c r="J69" i="1"/>
  <c r="I69" i="1"/>
  <c r="K69" i="1" s="1"/>
  <c r="H69" i="1"/>
  <c r="E69" i="1"/>
  <c r="J67" i="1"/>
  <c r="I67" i="1"/>
  <c r="K67" i="1" s="1"/>
  <c r="H67" i="1"/>
  <c r="E67" i="1"/>
  <c r="J64" i="1"/>
  <c r="K64" i="1" s="1"/>
  <c r="I64" i="1"/>
  <c r="H64" i="1"/>
  <c r="E64" i="1"/>
  <c r="K63" i="1"/>
  <c r="J63" i="1"/>
  <c r="I63" i="1"/>
  <c r="H63" i="1"/>
  <c r="E63" i="1"/>
  <c r="J61" i="1"/>
  <c r="I61" i="1"/>
  <c r="K61" i="1" s="1"/>
  <c r="H61" i="1"/>
  <c r="E61" i="1"/>
  <c r="J59" i="1"/>
  <c r="I59" i="1"/>
  <c r="K59" i="1" s="1"/>
  <c r="H59" i="1"/>
  <c r="E59" i="1"/>
  <c r="J57" i="1"/>
  <c r="K57" i="1" s="1"/>
  <c r="I57" i="1"/>
  <c r="H57" i="1"/>
  <c r="E57" i="1"/>
  <c r="K55" i="1"/>
  <c r="J55" i="1"/>
  <c r="I55" i="1"/>
  <c r="H55" i="1"/>
  <c r="E55" i="1"/>
  <c r="J53" i="1"/>
  <c r="I53" i="1"/>
  <c r="K53" i="1" s="1"/>
  <c r="H53" i="1"/>
  <c r="E53" i="1"/>
  <c r="J51" i="1"/>
  <c r="I51" i="1"/>
  <c r="K51" i="1" s="1"/>
  <c r="H51" i="1"/>
  <c r="E51" i="1"/>
  <c r="J49" i="1"/>
  <c r="K49" i="1" s="1"/>
  <c r="I49" i="1"/>
  <c r="H49" i="1"/>
  <c r="E49" i="1"/>
  <c r="E37" i="1"/>
  <c r="E36" i="1"/>
  <c r="E35" i="1"/>
  <c r="E34" i="1"/>
  <c r="E32" i="1"/>
  <c r="D32" i="1"/>
  <c r="C32" i="1"/>
  <c r="J21" i="1"/>
  <c r="K21" i="1" s="1"/>
  <c r="I21" i="1"/>
  <c r="H21" i="1"/>
  <c r="E21" i="1"/>
  <c r="K19" i="1"/>
  <c r="J19" i="1"/>
  <c r="I19" i="1"/>
  <c r="H19" i="1"/>
  <c r="E19" i="1"/>
  <c r="J16" i="1"/>
  <c r="I16" i="1"/>
  <c r="K16" i="1" s="1"/>
  <c r="H16" i="1"/>
  <c r="E16" i="1"/>
</calcChain>
</file>

<file path=xl/sharedStrings.xml><?xml version="1.0" encoding="utf-8"?>
<sst xmlns="http://schemas.openxmlformats.org/spreadsheetml/2006/main" count="290" uniqueCount="182">
  <si>
    <t xml:space="preserve">Додаток </t>
  </si>
  <si>
    <t>до Методичних рекомендацій щодо здійснення оцінки ефективності бюджетних програм</t>
  </si>
  <si>
    <t>Оцінка ефективності бюджетної програми за 2021рік</t>
  </si>
  <si>
    <t>1.</t>
  </si>
  <si>
    <t>.0200000</t>
  </si>
  <si>
    <t>Виконавчий комітет Ніжинської міської ради</t>
  </si>
  <si>
    <t>(КПКВК МБ)</t>
  </si>
  <si>
    <t>(найменування головного розпорядника)</t>
  </si>
  <si>
    <t>2.</t>
  </si>
  <si>
    <t>.0210000</t>
  </si>
  <si>
    <t>(найменування відповідального виконавця)</t>
  </si>
  <si>
    <t>3.</t>
  </si>
  <si>
    <t>.0210160</t>
  </si>
  <si>
    <t>.0111</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</si>
  <si>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</si>
  <si>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</si>
  <si>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</si>
  <si>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</si>
  <si>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</si>
  <si>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</si>
  <si>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</si>
  <si>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</si>
  <si>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</si>
  <si>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</si>
  <si>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</si>
  <si>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t>загальний фонд</t>
  </si>
  <si>
    <t>спеціальний фонд</t>
  </si>
  <si>
    <t>разом</t>
  </si>
  <si>
    <t>1</t>
  </si>
  <si>
    <t>2</t>
  </si>
  <si>
    <t>3</t>
  </si>
  <si>
    <t>4</t>
  </si>
  <si>
    <t>5</t>
  </si>
  <si>
    <t>6</t>
  </si>
  <si>
    <t>7</t>
  </si>
  <si>
    <t>8</t>
  </si>
  <si>
    <t>9</t>
  </si>
  <si>
    <r>
      <rPr>
        <sz val="11"/>
        <rFont val="Times New Roman"/>
        <family val="1"/>
        <charset val="204"/>
      </rPr>
      <t>1</t>
    </r>
  </si>
  <si>
    <t>Видатки (надані кредити)</t>
  </si>
  <si>
    <r>
      <rPr>
        <sz val="12"/>
        <rFont val="Times New Roman"/>
        <family val="1"/>
        <charset val="204"/>
      </rPr>
      <t>В т.ч.</t>
    </r>
  </si>
  <si>
    <r>
      <rPr>
        <sz val="12"/>
        <rFont val="Times New Roman"/>
        <family val="1"/>
        <charset val="204"/>
      </rPr>
      <t>1</t>
    </r>
  </si>
  <si>
    <t>5.2 «Виконання бюджетної програми за джерелами надходжень спеціального фонду»                     (тис .грн.)</t>
  </si>
  <si>
    <r>
      <rPr>
        <sz val="11"/>
        <rFont val="Times New Roman"/>
        <family val="1"/>
        <charset val="204"/>
      </rPr>
      <t>№ з/п</t>
    </r>
  </si>
  <si>
    <r>
      <rPr>
        <sz val="11"/>
        <rFont val="Times New Roman"/>
        <family val="1"/>
        <charset val="204"/>
      </rPr>
      <t>Показники</t>
    </r>
  </si>
  <si>
    <t>План з урахуванням змін</t>
  </si>
  <si>
    <t>Виконано</t>
  </si>
  <si>
    <t>Відхилення</t>
  </si>
  <si>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</si>
  <si>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</si>
  <si>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</si>
  <si>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</si>
  <si>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</si>
  <si>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</si>
  <si>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</si>
  <si>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</si>
  <si>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</si>
  <si>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</si>
  <si>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</si>
  <si>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</si>
  <si>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</si>
  <si>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</si>
  <si>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</si>
  <si>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</si>
  <si>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</si>
  <si>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</si>
  <si>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</si>
  <si>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</si>
  <si>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</si>
  <si>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t>5.3. «Виконання результативних показників бюджетної програми за напрямками використання бюджетних коштів»     (тис.грн.)</t>
  </si>
  <si>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</si>
  <si>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</si>
  <si>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Відхилення</t>
    </r>
  </si>
  <si>
    <t>Загальний фонд</t>
  </si>
  <si>
    <t>Спеціальний фонд</t>
  </si>
  <si>
    <r>
      <rPr>
        <sz val="11"/>
        <rFont val="Times New Roman"/>
        <family val="1"/>
        <charset val="204"/>
      </rPr>
      <t>разом</t>
    </r>
  </si>
  <si>
    <r>
      <rPr>
        <b/>
        <sz val="11"/>
        <rFont val="Times New Roman"/>
        <family val="1"/>
        <charset val="204"/>
      </rPr>
      <t>1</t>
    </r>
  </si>
  <si>
    <r>
      <rPr>
        <b/>
        <sz val="11"/>
        <rFont val="Times New Roman"/>
        <family val="1"/>
        <charset val="204"/>
      </rPr>
      <t>затрат</t>
    </r>
  </si>
  <si>
    <t>Кількість штатних одиниць</t>
  </si>
  <si>
    <t>в т.ч.: посадових осіб місцевого самоврядування</t>
  </si>
  <si>
    <t>з них: керівників самостійних структурних підрозділів</t>
  </si>
  <si>
    <t xml:space="preserve">           спеціалістів</t>
  </si>
  <si>
    <t>кількість фактично занятих</t>
  </si>
  <si>
    <t>в т.ч.: жінок</t>
  </si>
  <si>
    <t xml:space="preserve">           чоловіків</t>
  </si>
  <si>
    <t>Загальна площа приміщень</t>
  </si>
  <si>
    <t>Загальна площа  орендованих приміщень</t>
  </si>
  <si>
    <r>
      <rPr>
        <b/>
        <sz val="11"/>
        <rFont val="Times New Roman"/>
        <family val="1"/>
        <charset val="204"/>
      </rPr>
      <t>2</t>
    </r>
  </si>
  <si>
    <r>
      <rPr>
        <b/>
        <sz val="11"/>
        <rFont val="Times New Roman"/>
        <family val="1"/>
        <charset val="204"/>
      </rPr>
      <t>продукту</t>
    </r>
  </si>
  <si>
    <t>Кількість отриманих  листів, звернень, заяв, скарг</t>
  </si>
  <si>
    <t>Кількість розроблених  нормативно-правових актів</t>
  </si>
  <si>
    <t>Кількість виконаних листів, звернень, заяв, скарг</t>
  </si>
  <si>
    <t>Кількість прийнятих  нормативно-правових актів</t>
  </si>
  <si>
    <t>Кількість одиниць придбаного обладнання</t>
  </si>
  <si>
    <t>Кількість укладених договорів оренди</t>
  </si>
  <si>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xml:space="preserve"> </t>
    </r>
  </si>
  <si>
    <r>
      <rPr>
        <b/>
        <sz val="11"/>
        <rFont val="Times New Roman"/>
        <family val="1"/>
        <charset val="204"/>
      </rPr>
      <t>3</t>
    </r>
  </si>
  <si>
    <r>
      <rPr>
        <b/>
        <sz val="11"/>
        <rFont val="Times New Roman"/>
        <family val="1"/>
        <charset val="204"/>
      </rPr>
      <t>ефективності</t>
    </r>
  </si>
  <si>
    <t>Кількість виконаних листів, звернень, заяв, скарг на одного працівника</t>
  </si>
  <si>
    <t>витрати по загальному фонду (без врахування кредиторської заборгованості) на утримання однієї штатної одиниці</t>
  </si>
  <si>
    <t>середні видатки на придбання одиниці обладнання</t>
  </si>
  <si>
    <t xml:space="preserve">Пояснення щодо розбіжностей між фактичними та плановии результативними показниками: </t>
  </si>
  <si>
    <t>якості</t>
  </si>
  <si>
    <t>відсоток прийнятих нормативно-правових актів у загальній кількості розроблених</t>
  </si>
  <si>
    <t>відсоток вчасно виконаних листів, заяв, скарг в загальному обсязі</t>
  </si>
  <si>
    <t>Рівень виконання придбання обладнання довгострокового користування</t>
  </si>
  <si>
    <t>відсоток орендованих приміщень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</si>
  <si>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</si>
  <si>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 xml:space="preserve">Всі завдання бюджетної програми виконані. За загальним фондом відхилення  результативних показників пояснюється раціональним використанням бюджетних коштів, за результатами проведених процедур закупівель, економією коштів за нарахуваннями на заробітну плату у зв’язку з наявністю вакантних посад, працюючих інвалідів та лікарняних за рахунок коштів ФФС, економії енергоносіїв внаслідок сприятливих кліматичних умов та проведення заходів із енергозбереження, економне використання бюджетних коштів на відрядження, по всіх статтях економним  витрачанням  бюджетних  ресурсів (залишок  бюджетних  асигнувань  на  кінець  звітного  періоду);   за спеціальним фондом - надходженням коштів до спеціального фонду кошторису за кодом надходження 25010100 "Плата за послуги, що надаються бюджетними установами згідно з їх основною діяльністю" на суму 48115,72 грн. та залишок невикористаних коштів минулих бюджетних періодів,   залишком планових асигнувань на кінець звітного періоду по інших коштах спеціального фонду та касовими видатки на суму 901548,77,00 грн. за рахунок інших джерел власних надходжень 25020100 "Благодійні внески,гранти та дарунки" (КЕКВ 2210 меблі, предмети ознакування, ІТ обладнання тощо на суму 413955,13 грн. та КЕКВ 3110 на суму 487593,64грн.: ПТК "Електронна черга", ІТ обладнання та програмне забезпечення, всього 56шт.), розбіжність між фактично зайнятими штатними одиницями і фактично зайнятими пояснюється тим, що на одній ставці працює не одна особа.
</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</si>
  <si>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</si>
  <si>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</si>
  <si>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</si>
  <si>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</si>
  <si>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</si>
  <si>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t>Відхилення виконання    (у відсотках)</t>
  </si>
  <si>
    <r>
      <rPr>
        <sz val="11"/>
        <rFont val="Times New Roman"/>
        <family val="1"/>
        <charset val="204"/>
      </rPr>
      <t>Видатки (надані кредити)</t>
    </r>
  </si>
  <si>
    <t>Пояснення щодо збільшення (зменшення) обсягів проведених видатків (наданих кредитів) порівняно із аналогічними показниками попереднього року</t>
  </si>
  <si>
    <t xml:space="preserve">Збільшення обсягів проведених видатків порівняно із аналогічними показниками попереднього року обумовлено зростанням цін на товари, енергоносії . Зростання  видатків по спец.фонду  обумовлено реальною потребою установи (крім того, надходженням коштів до спеціального фонду кошторису плата за послуги, що надаються бюджетними установами згідно з їх основною діяльністю на суму 48115,72 грн. та залишок невикористаних коштів минулих бюджетних періодів,  та касовими видатками на суму 901548,77,00 грн. за рахунок інших джерел власних надходжень ). </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</si>
  <si>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</si>
  <si>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Кількість отриманих листів, звернень, заяв, скарг</t>
  </si>
  <si>
    <t>Кількість виконаних доручень, листів, звернень, заяв, скарг на одного працівника</t>
  </si>
  <si>
    <t>Кількість  прийнятих рішень ради  на 1-го працівника</t>
  </si>
  <si>
    <t>Середні витрати на утримання однієї штатної одиниці (заг.фонд)</t>
  </si>
  <si>
    <t>Орендна плата за 1м.кв.</t>
  </si>
  <si>
    <t>Пояснення щодо динаміки результативних показників за відповідним напрямом використання бюджетних коштів</t>
  </si>
  <si>
    <t xml:space="preserve"> Збільшено штатну  чисельність викокному. При цьому  зросла  кількість звернень від громадян, листів, що  в свою  чергу  призвело  до  збільшення  навантаження  на 1-го  працівника та збільшення середніх витрат на утримання однієї штатної одиниці за загальним фондом. Значно зросла кількість отриманих листів, звернень, заяв, скарг та виконаних доручень, листів, звернень, заяв, скарг на одного працівника. Кількість розроблених  та виконаних нормативно-правових актів, які формувались відповідно до  поставлених завдань, збільшилася. </t>
  </si>
  <si>
    <t>Також збільшилася кількість укладених договорів оренди з одночасним зменшенням площі орендованих приміщень. Кількість одиниць придбаного обладнання зменшилася, але за рахунок більшої вартості одиниці збільшилися середні видатки на придбання, а отже і рівень виконання завдання.</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</si>
  <si>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</si>
  <si>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</si>
  <si>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r>
      <rPr>
        <sz val="12"/>
        <rFont val="Times New Roman"/>
        <family val="1"/>
        <charset val="204"/>
      </rPr>
      <t>5.5 «Виконання інвестиційних (проектів) програм»:</t>
    </r>
  </si>
  <si>
    <r>
      <rPr>
        <sz val="11"/>
        <rFont val="Times New Roman"/>
        <family val="1"/>
        <charset val="204"/>
      </rPr>
      <t>Код</t>
    </r>
  </si>
  <si>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</si>
  <si>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</si>
  <si>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</si>
  <si>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</si>
  <si>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</si>
  <si>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r>
      <rPr>
        <sz val="11"/>
        <rFont val="Times New Roman"/>
        <family val="1"/>
        <charset val="204"/>
      </rPr>
      <t>4</t>
    </r>
  </si>
  <si>
    <r>
      <rPr>
        <sz val="11"/>
        <rFont val="Times New Roman"/>
        <family val="1"/>
        <charset val="204"/>
      </rPr>
      <t>5</t>
    </r>
  </si>
  <si>
    <r>
      <rPr>
        <sz val="11"/>
        <rFont val="Times New Roman"/>
        <family val="1"/>
        <charset val="204"/>
      </rPr>
      <t>6=5-4</t>
    </r>
  </si>
  <si>
    <r>
      <rPr>
        <sz val="11"/>
        <rFont val="Times New Roman"/>
        <family val="1"/>
        <charset val="204"/>
      </rPr>
      <t>7</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</si>
  <si>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</si>
  <si>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</si>
  <si>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</si>
  <si>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</si>
  <si>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</si>
  <si>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</si>
  <si>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</si>
  <si>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</si>
  <si>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</si>
  <si>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</si>
  <si>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</si>
  <si>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</si>
  <si>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</si>
  <si>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</si>
  <si>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</si>
  <si>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</si>
  <si>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</si>
  <si>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6.Узагальнений висновок щодо: </t>
  </si>
  <si>
    <t>Головний бухгалтер виконавчого комітету Ніжинської  міської ради</t>
  </si>
  <si>
    <t>Наталія ЄФІМЕНКО</t>
  </si>
  <si>
    <t>Керівництво і управління у відповідній сфері у містах (місті Києві), селищах,  селах, територіальних громадах</t>
  </si>
  <si>
    <t xml:space="preserve">Керівництво і управління у відповідній сфері </t>
  </si>
  <si>
    <t>Забезпечення  виконання наданих законодавством повноважень</t>
  </si>
  <si>
    <t>Здійснення повноважень щодо володіння, користування та розпорядження об’єктами  права комунальної власності</t>
  </si>
  <si>
    <t>Кількість  прийнятих нормативно-правових актів на 1-го працівника</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</si>
  <si>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Економне  використання  коштів по поточних видатках установи (залишок плану за результатами проведених процедур закупівель, економією коштів за нарахуваннями на заробітну плату у зв’язку з наявністю працюючих інвалідів та лікарняних за рахунок коштів ФФС, економії енергоносіїв внаслідок сприятливих кліматичних умов, проведення заходів із енергозбереження, економне використання бюджетних коштів на відряджнння тощо; за спеціальним фондом касові видатки на суму 901548,77грн. за рахунок інших джерел власних надходжень, за спеціальним фондом надійшло власних надходжень більше, ніж заплановано, касові видатки пройшли за рахунок залишків минулих бюджетних періодів)</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</si>
  <si>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відхилення пояснюється раціональним використанням бюджетних коштів, за результатами проведених процедур закупівель, економією коштів за нарахуваннями на заробітну плату у зв’язку з наявністю працюючих інвалідів та лікарняних за рахунок коштів ФФС, економії енергоносіїв внаслідок сприятливих кліматичних умов, проведення заходів із енергозбереження, економне використання бюджетних коштів на відряджнння тощо; за спеціальним фондом касові видатки на суму 901548,77,00 грн. за рахунок інших джерел власних надходжень</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</si>
  <si>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за спеціальним фондом надійшло власних надходжень більше, ніж заплановано, касові видатки пройшли за рахунок залишків минулих бюджетних періодів</t>
    </r>
  </si>
  <si>
    <t>Пояснення причин відхилень фактичних обсягів надходжень від планових - накопичення коштів від орендної плати для проведення  поточного ремонту, залишок  плану  по  інших  надходженнях спец.фонду, в т.ч. за рахунок інших джерел власних надходжень</t>
  </si>
  <si>
    <r>
      <t xml:space="preserve">Пояснення щодо розбіжностей між фактичними та плановии результативними показниками: </t>
    </r>
    <r>
      <rPr>
        <i/>
        <sz val="11"/>
        <rFont val="Times New Roman"/>
        <family val="1"/>
        <charset val="204"/>
      </rPr>
      <t>наявність вакантних посад на 01.01.2022року</t>
    </r>
  </si>
  <si>
    <r>
      <t xml:space="preserve">Пояснення щодо розбіжностей між фактичними та плановии результативними показниками: </t>
    </r>
    <r>
      <rPr>
        <i/>
        <sz val="11"/>
        <rFont val="Times New Roman"/>
        <family val="1"/>
        <charset val="204"/>
      </rPr>
      <t>Станом  на 01.01.2021р. Вакантні 11,5посад</t>
    </r>
  </si>
  <si>
    <r>
      <t xml:space="preserve">Пояснення щодо розбіжностей між фактичними та плановии результативними показниками: </t>
    </r>
    <r>
      <rPr>
        <i/>
        <sz val="11"/>
        <rFont val="Times New Roman"/>
        <family val="1"/>
        <charset val="204"/>
      </rPr>
      <t>збільшилася кількість отриманих листів,  звернень, заяв, скарг порівняно з плановими показниками</t>
    </r>
  </si>
  <si>
    <r>
      <t xml:space="preserve">Пояснення щодо розбіжностей між фактичними та плановии результативними показниками: </t>
    </r>
    <r>
      <rPr>
        <i/>
        <sz val="11"/>
        <rFont val="Times New Roman"/>
        <family val="1"/>
        <charset val="204"/>
      </rPr>
      <t>розроблено більше нормативно-правових актів, ніж планувалось</t>
    </r>
  </si>
  <si>
    <r>
      <t xml:space="preserve">Пояснення щодо розбіжностей між фактичними та плановии результативними показниками: </t>
    </r>
    <r>
      <rPr>
        <i/>
        <sz val="11"/>
        <rFont val="Times New Roman"/>
        <family val="1"/>
        <charset val="204"/>
      </rPr>
      <t>збільшилася кількість виконаних листів, звернень, заяв, скарг порівняно з плановими показниками</t>
    </r>
  </si>
  <si>
    <r>
      <t xml:space="preserve">Пояснення щодо розбіжностей між фактичними та плановии результативними показниками: </t>
    </r>
    <r>
      <rPr>
        <i/>
        <sz val="11"/>
        <rFont val="Times New Roman"/>
        <family val="1"/>
        <charset val="204"/>
      </rPr>
      <t>прийнято більше нормативно-правових актів, ніж планувалось</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</si>
  <si>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Наявність внаявність вакантних посад та збільшення кількості виконаних доручень, листів, звернень, заяв обумовили збільшення навантаження на інших працівників.</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</si>
  <si>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економія бюджетних коштів (раціональне використанням бюджетних коштів, за результатами проведених процедур закупівель, економія коштів на заробітну плату з нарахуваннями плату у зв’язку з наявністю вакансій, працюючих інвалідів та лікарняних за рахунок коштів ФФС, економія енергоносіїв внаслідок сприятливих кліматичних умов, проведення заходів із енергозбереження, економне використання бюджетних коштів на відряджнння тощо) та, як наслідок, виникнення  залишку  бюджетних  асигнувань  на  кінець  звітного періоду, обумовили  розбіжність між фактичними та плановими результативними показниками</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</si>
  <si>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</si>
  <si>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t>5.7    «Стан фінансової дисципліни» :</t>
    </r>
    <r>
      <rPr>
        <i/>
        <sz val="11"/>
        <rFont val="Times New Roman"/>
        <family val="1"/>
        <charset val="204"/>
      </rPr>
      <t xml:space="preserve"> Станом на 01.01.2022р. відсутня кредиторська заборгованість. </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</si>
  <si>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функцій місцевого самоврядування.</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</si>
  <si>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Забезпечення діяльності Виконавчого комітету Ніжинської міської ради.</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</si>
  <si>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Контроль за діяльністю бюджетних установ Ніжинської територіальної громади, за своєчасним виконання установами своїх обов’язків.</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</si>
  <si>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Забезпечення співфункціонування всіх сфер Ніжинської територіальної громади, має  довгостроковий термін дії.</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</si>
</sst>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_-* #,##0.00\ _₽_-;\-* #,##0.00\ _₽_-;_-* &quot;-&quot;??\ _₽_-;_-@_-"/>
    <numFmt numFmtId="167" formatCode="_-* #,##0.000\ _₽_-;\-* #,##0.000\ _₽_-;_-* &quot;-&quot;??\ _₽_-;_-@_-"/>
  </numFmts>
  <fonts count="15" x14ac:knownFonts="1">
    <font>
      <sz val="10"/>
      <name val="Arial"/>
    </font>
    <font>
      <sz val="10"/>
      <name val="Times New Roman"/>
      <family val="1"/>
      <charset val="204"/>
    </font>
    <font>
      <b/>
      <sz val="14"/>
      <name val="Times New Roman"/>
      <family val="1"/>
      <charset val="204"/>
    </font>
    <font>
      <sz val="14"/>
      <name val="Times New Roman"/>
      <family val="1"/>
      <charset val="204"/>
    </font>
    <font>
      <sz val="12"/>
      <name val="Times New Roman"/>
      <family val="1"/>
      <charset val="204"/>
    </font>
    <font>
      <sz val="8"/>
      <name val="Times New Roman"/>
      <family val="1"/>
      <charset val="204"/>
    </font>
    <font>
      <sz val="11"/>
      <name val="Times New Roman"/>
      <family val="1"/>
      <charset val="204"/>
    </font>
    <font>
      <b/>
      <sz val="12"/>
      <name val="Times New Roman"/>
      <family val="1"/>
      <charset val="204"/>
    </font>
    <font>
      <sz val="9"/>
      <name val="Times New Roman"/>
      <family val="1"/>
      <charset val="204"/>
    </font>
    <font>
      <b/>
      <sz val="10"/>
      <name val="Times New Roman"/>
      <family val="1"/>
      <charset val="204"/>
    </font>
    <font>
      <b/>
      <sz val="11"/>
      <name val="Times New Roman"/>
      <family val="1"/>
      <charset val="204"/>
    </font>
    <font>
      <sz val="10"/>
      <name val="Arial"/>
      <family val="2"/>
      <charset val="204"/>
    </font>
    <font>
      <i/>
      <sz val="12"/>
      <name val="Times New Roman"/>
      <family val="1"/>
      <charset val="204"/>
    </font>
    <font>
      <i/>
      <sz val="11"/>
      <name val="Times New Roman"/>
      <family val="1"/>
      <charset val="204"/>
    </font>
    <font>
      <i/>
      <sz val="10"/>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2">
    <xf numFmtId="0" fontId="0" fillId="0" borderId="0"/>
    <xf numFmtId="166" fontId="11" fillId="0" borderId="0" applyFont="0" applyFill="0" applyBorder="0" applyAlignment="0" applyProtection="0"/>
  </cellStyleXfs>
  <cellXfs count="53">
    <xf numFmtId="0" fontId="0" fillId="0" borderId="0" xfId="0"/>
    <xf numFmtId="0" fontId="2" fillId="0" borderId="0" xfId="0" applyFont="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0" xfId="0" applyFont="1" applyAlignment="1">
      <alignment horizontal="left" vertical="center" wrapText="1"/>
    </xf>
    <xf numFmtId="0" fontId="6" fillId="0" borderId="1" xfId="0" applyFont="1" applyBorder="1" applyAlignment="1">
      <alignment horizontal="center" vertical="center" wrapText="1"/>
    </xf>
    <xf numFmtId="0" fontId="1" fillId="0" borderId="1" xfId="0" applyFont="1" applyBorder="1" applyAlignment="1">
      <alignment vertical="center" wrapText="1"/>
    </xf>
    <xf numFmtId="0" fontId="9" fillId="0" borderId="1" xfId="0" applyFont="1" applyBorder="1" applyAlignment="1">
      <alignment horizontal="center"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4" fillId="0" borderId="0" xfId="0" applyFont="1" applyAlignment="1">
      <alignment horizontal="center"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0" xfId="0" applyFont="1" applyAlignment="1">
      <alignment horizontal="left" vertic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1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 xfId="0" applyFont="1" applyBorder="1" applyAlignment="1">
      <alignment horizontal="left" vertical="center" wrapText="1"/>
    </xf>
    <xf numFmtId="0" fontId="10" fillId="0" borderId="0" xfId="0" applyFont="1" applyAlignment="1">
      <alignment horizontal="left" vertical="center" wrapText="1"/>
    </xf>
    <xf numFmtId="0" fontId="9" fillId="0" borderId="0" xfId="0" applyFont="1" applyAlignment="1">
      <alignment horizontal="left" vertical="center" wrapText="1"/>
    </xf>
    <xf numFmtId="0" fontId="10" fillId="0" borderId="0" xfId="0" applyFont="1" applyAlignment="1">
      <alignment horizontal="center" vertical="center" wrapText="1"/>
    </xf>
    <xf numFmtId="0" fontId="6" fillId="0" borderId="1" xfId="0" applyFont="1" applyBorder="1" applyAlignment="1">
      <alignment horizontal="left" vertical="center" wrapText="1"/>
    </xf>
    <xf numFmtId="0" fontId="9" fillId="0" borderId="1" xfId="0" applyFont="1" applyBorder="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1" fillId="0" borderId="0" xfId="0" applyFont="1" applyAlignment="1">
      <alignment horizontal="center" vertical="center" wrapText="1"/>
    </xf>
    <xf numFmtId="0" fontId="12" fillId="0" borderId="0" xfId="0" applyFont="1" applyAlignment="1">
      <alignment horizontal="left" vertical="center" wrapText="1"/>
    </xf>
    <xf numFmtId="164" fontId="1" fillId="0" borderId="1" xfId="0" applyNumberFormat="1" applyFont="1" applyBorder="1" applyAlignment="1">
      <alignment horizontal="left" vertical="center" wrapText="1"/>
    </xf>
    <xf numFmtId="164" fontId="1" fillId="0" borderId="1" xfId="0" applyNumberFormat="1" applyFont="1" applyBorder="1" applyAlignment="1">
      <alignment horizontal="center" vertical="center" wrapText="1"/>
    </xf>
    <xf numFmtId="0" fontId="14" fillId="0" borderId="0" xfId="0" applyFont="1" applyAlignment="1">
      <alignment horizontal="left" vertical="center" wrapText="1"/>
    </xf>
    <xf numFmtId="165" fontId="1" fillId="0" borderId="1" xfId="0" applyNumberFormat="1" applyFont="1" applyBorder="1" applyAlignment="1">
      <alignment horizontal="center" vertical="center" wrapText="1"/>
    </xf>
    <xf numFmtId="0" fontId="13" fillId="0" borderId="3" xfId="0" applyFont="1" applyBorder="1" applyAlignment="1">
      <alignment horizontal="left" vertical="center" wrapText="1"/>
    </xf>
    <xf numFmtId="166" fontId="8" fillId="0" borderId="1" xfId="1" applyFont="1" applyFill="1" applyBorder="1" applyAlignment="1">
      <alignment horizontal="center" vertical="center" wrapText="1"/>
    </xf>
    <xf numFmtId="167" fontId="8" fillId="0" borderId="1" xfId="1" applyNumberFormat="1" applyFont="1" applyFill="1" applyBorder="1" applyAlignment="1">
      <alignment horizontal="center" vertical="center" wrapText="1"/>
    </xf>
    <xf numFmtId="166" fontId="5" fillId="0" borderId="1" xfId="1" applyFont="1" applyFill="1" applyBorder="1" applyAlignment="1">
      <alignment horizontal="center" vertical="center" wrapText="1"/>
    </xf>
    <xf numFmtId="165" fontId="9"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3" fillId="0" borderId="0" xfId="0" applyFont="1" applyAlignment="1">
      <alignment horizontal="left"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C5311-EF24-4F71-9027-49A48F5597AA}">
  <dimension ref="A1:K169"/>
  <sheetViews>
    <sheetView tabSelected="1" view="pageBreakPreview" topLeftCell="A73" zoomScale="130" zoomScaleNormal="100" zoomScaleSheetLayoutView="130" workbookViewId="0">
      <selection activeCell="A73" sqref="A1:XFD1048576"/>
    </sheetView>
  </sheetViews>
  <sheetFormatPr defaultColWidth="34" defaultRowHeight="12.75" x14ac:dyDescent="0.2"/>
  <cols>
    <col min="1" max="1" width="5.42578125" style="4" customWidth="1"/>
    <col min="2" max="2" width="34" style="4"/>
    <col min="3" max="3" width="10.5703125" style="4" customWidth="1"/>
    <col min="4" max="6" width="9.42578125" style="4" customWidth="1"/>
    <col min="7" max="7" width="9.28515625" style="4" customWidth="1"/>
    <col min="8" max="8" width="10.42578125" style="4" customWidth="1"/>
    <col min="9" max="11" width="9.42578125" style="4" customWidth="1"/>
    <col min="12" max="16384" width="34" style="4"/>
  </cols>
  <sheetData>
    <row r="1" spans="1:11" x14ac:dyDescent="0.2">
      <c r="H1" s="40" t="s">
        <v>0</v>
      </c>
      <c r="I1" s="40"/>
      <c r="J1" s="40"/>
      <c r="K1" s="40"/>
    </row>
    <row r="2" spans="1:11" ht="29.45" customHeight="1" x14ac:dyDescent="0.2">
      <c r="H2" s="40" t="s">
        <v>1</v>
      </c>
      <c r="I2" s="40"/>
      <c r="J2" s="40"/>
      <c r="K2" s="40"/>
    </row>
    <row r="3" spans="1:11" ht="18.75" x14ac:dyDescent="0.2">
      <c r="A3" s="38" t="s">
        <v>2</v>
      </c>
      <c r="B3" s="38"/>
      <c r="C3" s="38"/>
      <c r="D3" s="38"/>
      <c r="E3" s="38"/>
      <c r="F3" s="38"/>
      <c r="G3" s="38"/>
      <c r="H3" s="38"/>
      <c r="I3" s="38"/>
      <c r="J3" s="38"/>
      <c r="K3" s="38"/>
    </row>
    <row r="4" spans="1:11" ht="17.45" customHeight="1" x14ac:dyDescent="0.2">
      <c r="A4" s="1" t="s">
        <v>3</v>
      </c>
      <c r="B4" s="1" t="s">
        <v>4</v>
      </c>
      <c r="C4" s="1"/>
      <c r="D4" s="38" t="s">
        <v>5</v>
      </c>
      <c r="E4" s="38"/>
      <c r="F4" s="38"/>
      <c r="G4" s="38"/>
      <c r="H4" s="38"/>
      <c r="I4" s="38"/>
      <c r="J4" s="38"/>
      <c r="K4" s="38"/>
    </row>
    <row r="5" spans="1:11" ht="18" customHeight="1" x14ac:dyDescent="0.2">
      <c r="A5" s="2"/>
      <c r="B5" s="2" t="s">
        <v>6</v>
      </c>
      <c r="C5" s="2"/>
      <c r="D5" s="37" t="s">
        <v>7</v>
      </c>
      <c r="E5" s="37"/>
      <c r="F5" s="37"/>
      <c r="G5" s="37"/>
      <c r="H5" s="37"/>
      <c r="I5" s="37"/>
      <c r="J5" s="37"/>
      <c r="K5" s="37"/>
    </row>
    <row r="6" spans="1:11" ht="17.45" customHeight="1" x14ac:dyDescent="0.2">
      <c r="A6" s="1" t="s">
        <v>8</v>
      </c>
      <c r="B6" s="1" t="s">
        <v>9</v>
      </c>
      <c r="C6" s="1"/>
      <c r="D6" s="38" t="s">
        <v>5</v>
      </c>
      <c r="E6" s="38"/>
      <c r="F6" s="38"/>
      <c r="G6" s="38"/>
      <c r="H6" s="38"/>
      <c r="I6" s="38"/>
      <c r="J6" s="38"/>
      <c r="K6" s="38"/>
    </row>
    <row r="7" spans="1:11" ht="18" customHeight="1" x14ac:dyDescent="0.2">
      <c r="B7" s="2" t="s">
        <v>6</v>
      </c>
      <c r="D7" s="37" t="s">
        <v>10</v>
      </c>
      <c r="E7" s="37"/>
      <c r="F7" s="37"/>
      <c r="G7" s="37"/>
      <c r="H7" s="37"/>
      <c r="I7" s="37"/>
      <c r="J7" s="37"/>
      <c r="K7" s="37"/>
    </row>
    <row r="8" spans="1:11" s="1" customFormat="1" ht="51.75" customHeight="1" x14ac:dyDescent="0.2">
      <c r="A8" s="1" t="s">
        <v>11</v>
      </c>
      <c r="B8" s="1" t="s">
        <v>12</v>
      </c>
      <c r="C8" s="1" t="s">
        <v>13</v>
      </c>
      <c r="D8" s="38" t="s">
        <v>159</v>
      </c>
      <c r="E8" s="38"/>
      <c r="F8" s="38"/>
      <c r="G8" s="38"/>
      <c r="H8" s="38"/>
      <c r="I8" s="38"/>
      <c r="J8" s="38"/>
      <c r="K8" s="38"/>
    </row>
    <row r="9" spans="1:11" s="2" customFormat="1" ht="18.75" x14ac:dyDescent="0.2">
      <c r="A9" s="1"/>
      <c r="B9" s="2" t="s">
        <v>6</v>
      </c>
      <c r="C9" s="3" t="s">
        <v>14</v>
      </c>
    </row>
    <row r="10" spans="1:11" s="2" customFormat="1" ht="24" customHeight="1" x14ac:dyDescent="0.2">
      <c r="A10" s="1" t="s">
        <v>15</v>
      </c>
      <c r="B10" s="1" t="s">
        <v>16</v>
      </c>
      <c r="C10" s="41" t="s">
        <v>160</v>
      </c>
      <c r="D10" s="41"/>
      <c r="E10" s="41"/>
      <c r="F10" s="41"/>
      <c r="G10" s="41"/>
      <c r="H10" s="41"/>
      <c r="I10" s="41"/>
      <c r="J10" s="41"/>
      <c r="K10" s="41"/>
    </row>
    <row r="11" spans="1:11" s="2" customFormat="1" ht="16.899999999999999" customHeight="1" x14ac:dyDescent="0.2">
      <c r="A11" s="1" t="s">
        <v>17</v>
      </c>
      <c r="B11" s="39" t="s">
        <v>18</v>
      </c>
      <c r="C11" s="39"/>
      <c r="D11" s="39"/>
      <c r="E11" s="39"/>
      <c r="F11" s="39"/>
      <c r="G11" s="39"/>
      <c r="H11" s="39"/>
      <c r="I11" s="39"/>
      <c r="J11" s="39"/>
      <c r="K11" s="39"/>
    </row>
    <row r="12" spans="1:11" ht="18" customHeight="1" x14ac:dyDescent="0.2">
      <c r="A12" s="36" t="s">
        <v>19</v>
      </c>
      <c r="B12" s="23"/>
      <c r="C12" s="23"/>
      <c r="D12" s="23"/>
      <c r="E12" s="23"/>
      <c r="F12" s="23"/>
      <c r="G12" s="23"/>
      <c r="H12" s="23"/>
      <c r="I12" s="23"/>
      <c r="J12" s="23"/>
      <c r="K12" s="23"/>
    </row>
    <row r="13" spans="1:11" ht="16.899999999999999" customHeight="1" x14ac:dyDescent="0.2">
      <c r="A13" s="25" t="s">
        <v>20</v>
      </c>
      <c r="B13" s="25" t="s">
        <v>21</v>
      </c>
      <c r="C13" s="27" t="s">
        <v>22</v>
      </c>
      <c r="D13" s="27"/>
      <c r="E13" s="27"/>
      <c r="F13" s="27" t="s">
        <v>23</v>
      </c>
      <c r="G13" s="27"/>
      <c r="H13" s="27"/>
      <c r="I13" s="27" t="s">
        <v>24</v>
      </c>
      <c r="J13" s="27"/>
      <c r="K13" s="27"/>
    </row>
    <row r="14" spans="1:11" ht="22.5" x14ac:dyDescent="0.2">
      <c r="A14" s="25"/>
      <c r="B14" s="25"/>
      <c r="C14" s="5" t="s">
        <v>25</v>
      </c>
      <c r="D14" s="5" t="s">
        <v>26</v>
      </c>
      <c r="E14" s="5" t="s">
        <v>27</v>
      </c>
      <c r="F14" s="5" t="s">
        <v>25</v>
      </c>
      <c r="G14" s="5" t="s">
        <v>26</v>
      </c>
      <c r="H14" s="5" t="s">
        <v>27</v>
      </c>
      <c r="I14" s="5" t="s">
        <v>25</v>
      </c>
      <c r="J14" s="5" t="s">
        <v>26</v>
      </c>
      <c r="K14" s="5" t="s">
        <v>27</v>
      </c>
    </row>
    <row r="15" spans="1:11" s="6" customFormat="1" ht="11.25" x14ac:dyDescent="0.2">
      <c r="A15" s="5"/>
      <c r="B15" s="5"/>
      <c r="C15" s="5" t="s">
        <v>28</v>
      </c>
      <c r="D15" s="5" t="s">
        <v>29</v>
      </c>
      <c r="E15" s="5" t="s">
        <v>30</v>
      </c>
      <c r="F15" s="5" t="s">
        <v>31</v>
      </c>
      <c r="G15" s="5" t="s">
        <v>32</v>
      </c>
      <c r="H15" s="5" t="s">
        <v>33</v>
      </c>
      <c r="I15" s="5" t="s">
        <v>34</v>
      </c>
      <c r="J15" s="5" t="s">
        <v>35</v>
      </c>
      <c r="K15" s="5" t="s">
        <v>36</v>
      </c>
    </row>
    <row r="16" spans="1:11" s="3" customFormat="1" ht="15" x14ac:dyDescent="0.2">
      <c r="A16" s="7" t="s">
        <v>37</v>
      </c>
      <c r="B16" s="14" t="s">
        <v>38</v>
      </c>
      <c r="C16" s="7">
        <v>34001.21</v>
      </c>
      <c r="D16" s="7">
        <v>1648.47</v>
      </c>
      <c r="E16" s="7">
        <f>C16+D16</f>
        <v>35649.68</v>
      </c>
      <c r="F16" s="7">
        <v>33773.559000000001</v>
      </c>
      <c r="G16" s="7">
        <v>2657.1770000000001</v>
      </c>
      <c r="H16" s="7">
        <f>F16+G16</f>
        <v>36430.736000000004</v>
      </c>
      <c r="I16" s="7">
        <f>C16-F16</f>
        <v>227.65099999999802</v>
      </c>
      <c r="J16" s="7">
        <f>D16-G16</f>
        <v>-1008.7070000000001</v>
      </c>
      <c r="K16" s="7">
        <f>I16+J16</f>
        <v>-781.05600000000209</v>
      </c>
    </row>
    <row r="17" spans="1:11" ht="110.25" customHeight="1" x14ac:dyDescent="0.2">
      <c r="A17" s="36" t="s">
        <v>164</v>
      </c>
      <c r="B17" s="23"/>
      <c r="C17" s="23"/>
      <c r="D17" s="23"/>
      <c r="E17" s="23"/>
      <c r="F17" s="23"/>
      <c r="G17" s="23"/>
      <c r="H17" s="23"/>
      <c r="I17" s="23"/>
      <c r="J17" s="23"/>
      <c r="K17" s="23"/>
    </row>
    <row r="18" spans="1:11" ht="15.75" x14ac:dyDescent="0.2">
      <c r="A18" s="8"/>
      <c r="B18" s="8" t="s">
        <v>39</v>
      </c>
      <c r="C18" s="8"/>
      <c r="D18" s="8"/>
      <c r="E18" s="8"/>
      <c r="F18" s="8"/>
      <c r="G18" s="8"/>
      <c r="H18" s="8"/>
      <c r="I18" s="8"/>
      <c r="J18" s="8"/>
      <c r="K18" s="8"/>
    </row>
    <row r="19" spans="1:11" ht="30" x14ac:dyDescent="0.2">
      <c r="A19" s="8" t="s">
        <v>40</v>
      </c>
      <c r="B19" s="10" t="s">
        <v>161</v>
      </c>
      <c r="C19" s="7">
        <v>34001.21</v>
      </c>
      <c r="D19" s="7">
        <v>1618.47</v>
      </c>
      <c r="E19" s="7">
        <f>C19+D19</f>
        <v>35619.68</v>
      </c>
      <c r="F19" s="7">
        <v>33773.559000000001</v>
      </c>
      <c r="G19" s="7">
        <v>2519.3820000000001</v>
      </c>
      <c r="H19" s="7">
        <f>F19+G19</f>
        <v>36292.940999999999</v>
      </c>
      <c r="I19" s="7">
        <f>C19-F19</f>
        <v>227.65099999999802</v>
      </c>
      <c r="J19" s="7">
        <f>D19-G19</f>
        <v>-900.91200000000003</v>
      </c>
      <c r="K19" s="7">
        <f>I19+J19</f>
        <v>-673.26100000000201</v>
      </c>
    </row>
    <row r="20" spans="1:11" ht="98.25" customHeight="1" x14ac:dyDescent="0.2">
      <c r="A20" s="36" t="s">
        <v>165</v>
      </c>
      <c r="B20" s="23"/>
      <c r="C20" s="23"/>
      <c r="D20" s="23"/>
      <c r="E20" s="23"/>
      <c r="F20" s="23"/>
      <c r="G20" s="23"/>
      <c r="H20" s="23"/>
      <c r="I20" s="23"/>
      <c r="J20" s="23"/>
      <c r="K20" s="23"/>
    </row>
    <row r="21" spans="1:11" ht="60" x14ac:dyDescent="0.2">
      <c r="A21" s="8">
        <v>2</v>
      </c>
      <c r="B21" s="10" t="s">
        <v>162</v>
      </c>
      <c r="C21" s="8"/>
      <c r="D21" s="42">
        <v>30</v>
      </c>
      <c r="E21" s="43">
        <f>C21+D21</f>
        <v>30</v>
      </c>
      <c r="F21" s="8"/>
      <c r="G21" s="8">
        <v>137.79599999999999</v>
      </c>
      <c r="H21" s="7">
        <f>F21+G21</f>
        <v>137.79599999999999</v>
      </c>
      <c r="I21" s="7">
        <f>C21-F21</f>
        <v>0</v>
      </c>
      <c r="J21" s="7">
        <f>D21-G21</f>
        <v>-107.79599999999999</v>
      </c>
      <c r="K21" s="7">
        <f>I21+J21</f>
        <v>-107.79599999999999</v>
      </c>
    </row>
    <row r="22" spans="1:11" ht="47.25" customHeight="1" x14ac:dyDescent="0.2">
      <c r="A22" s="36" t="s">
        <v>166</v>
      </c>
      <c r="B22" s="23"/>
      <c r="C22" s="23"/>
      <c r="D22" s="23"/>
      <c r="E22" s="23"/>
      <c r="F22" s="23"/>
      <c r="G22" s="23"/>
      <c r="H22" s="23"/>
      <c r="I22" s="23"/>
      <c r="J22" s="23"/>
      <c r="K22" s="23"/>
    </row>
    <row r="24" spans="1:11" ht="21.6" customHeight="1" x14ac:dyDescent="0.2">
      <c r="A24" s="36" t="s">
        <v>41</v>
      </c>
      <c r="B24" s="23"/>
      <c r="C24" s="23"/>
      <c r="D24" s="23"/>
      <c r="E24" s="23"/>
      <c r="F24" s="23"/>
      <c r="G24" s="23"/>
      <c r="H24" s="23"/>
      <c r="I24" s="23"/>
      <c r="J24" s="23"/>
      <c r="K24" s="23"/>
    </row>
    <row r="26" spans="1:11" ht="36" x14ac:dyDescent="0.2">
      <c r="A26" s="8" t="s">
        <v>42</v>
      </c>
      <c r="B26" s="8" t="s">
        <v>43</v>
      </c>
      <c r="C26" s="9" t="s">
        <v>44</v>
      </c>
      <c r="D26" s="9" t="s">
        <v>45</v>
      </c>
      <c r="E26" s="9" t="s">
        <v>46</v>
      </c>
    </row>
    <row r="27" spans="1:11" ht="15" x14ac:dyDescent="0.2">
      <c r="A27" s="8" t="s">
        <v>37</v>
      </c>
      <c r="B27" s="8" t="s">
        <v>47</v>
      </c>
      <c r="C27" s="8" t="s">
        <v>48</v>
      </c>
      <c r="D27" s="8"/>
      <c r="E27" s="8" t="s">
        <v>48</v>
      </c>
    </row>
    <row r="28" spans="1:11" ht="15" x14ac:dyDescent="0.2">
      <c r="A28" s="8"/>
      <c r="B28" s="8" t="s">
        <v>49</v>
      </c>
      <c r="C28" s="8"/>
      <c r="D28" s="8"/>
      <c r="E28" s="8"/>
    </row>
    <row r="29" spans="1:11" ht="15" x14ac:dyDescent="0.2">
      <c r="A29" s="8" t="s">
        <v>50</v>
      </c>
      <c r="B29" s="8" t="s">
        <v>51</v>
      </c>
      <c r="C29" s="8" t="s">
        <v>48</v>
      </c>
      <c r="D29" s="8"/>
      <c r="E29" s="8" t="s">
        <v>48</v>
      </c>
    </row>
    <row r="30" spans="1:11" ht="15" x14ac:dyDescent="0.2">
      <c r="A30" s="8" t="s">
        <v>52</v>
      </c>
      <c r="B30" s="8" t="s">
        <v>53</v>
      </c>
      <c r="C30" s="8" t="s">
        <v>48</v>
      </c>
      <c r="D30" s="8"/>
      <c r="E30" s="8" t="s">
        <v>48</v>
      </c>
    </row>
    <row r="31" spans="1:11" x14ac:dyDescent="0.2">
      <c r="A31" s="25" t="s">
        <v>54</v>
      </c>
      <c r="B31" s="25"/>
      <c r="C31" s="25"/>
      <c r="D31" s="25"/>
      <c r="E31" s="25"/>
    </row>
    <row r="32" spans="1:11" ht="15" x14ac:dyDescent="0.2">
      <c r="A32" s="8" t="s">
        <v>55</v>
      </c>
      <c r="B32" s="8" t="s">
        <v>56</v>
      </c>
      <c r="C32" s="7">
        <f>SUM(C34:C37)</f>
        <v>1648.47</v>
      </c>
      <c r="D32" s="7">
        <f>SUM(D34:D37)</f>
        <v>2657.1770000000001</v>
      </c>
      <c r="E32" s="7">
        <f>SUM(E34:E37)</f>
        <v>-1008.707</v>
      </c>
    </row>
    <row r="33" spans="1:11" ht="15" x14ac:dyDescent="0.2">
      <c r="A33" s="8"/>
      <c r="B33" s="8" t="s">
        <v>49</v>
      </c>
      <c r="C33" s="7"/>
      <c r="D33" s="7"/>
      <c r="E33" s="7"/>
    </row>
    <row r="34" spans="1:11" ht="15" x14ac:dyDescent="0.2">
      <c r="A34" s="8" t="s">
        <v>57</v>
      </c>
      <c r="B34" s="8" t="s">
        <v>51</v>
      </c>
      <c r="C34" s="43">
        <v>30</v>
      </c>
      <c r="D34" s="7">
        <v>137.79499999999999</v>
      </c>
      <c r="E34" s="7">
        <f>C34-D34</f>
        <v>-107.79499999999999</v>
      </c>
    </row>
    <row r="35" spans="1:11" ht="15" x14ac:dyDescent="0.2">
      <c r="A35" s="8" t="s">
        <v>58</v>
      </c>
      <c r="B35" s="8" t="s">
        <v>59</v>
      </c>
      <c r="C35" s="7"/>
      <c r="D35" s="7"/>
      <c r="E35" s="7">
        <f>C35-D35</f>
        <v>0</v>
      </c>
    </row>
    <row r="36" spans="1:11" ht="15" x14ac:dyDescent="0.2">
      <c r="A36" s="8" t="s">
        <v>60</v>
      </c>
      <c r="B36" s="8" t="s">
        <v>61</v>
      </c>
      <c r="C36" s="7"/>
      <c r="D36" s="7"/>
      <c r="E36" s="7">
        <f>C36-D36</f>
        <v>0</v>
      </c>
    </row>
    <row r="37" spans="1:11" ht="15" x14ac:dyDescent="0.2">
      <c r="A37" s="8" t="s">
        <v>62</v>
      </c>
      <c r="B37" s="8" t="s">
        <v>63</v>
      </c>
      <c r="C37" s="7">
        <v>1618.47</v>
      </c>
      <c r="D37" s="7">
        <v>2519.3820000000001</v>
      </c>
      <c r="E37" s="7">
        <f>C37-D37</f>
        <v>-900.91200000000003</v>
      </c>
    </row>
    <row r="38" spans="1:11" ht="55.7" customHeight="1" x14ac:dyDescent="0.2">
      <c r="A38" s="34" t="s">
        <v>167</v>
      </c>
      <c r="B38" s="25"/>
      <c r="C38" s="25"/>
      <c r="D38" s="25"/>
      <c r="E38" s="25"/>
    </row>
    <row r="39" spans="1:11" ht="15" x14ac:dyDescent="0.2">
      <c r="A39" s="8" t="s">
        <v>64</v>
      </c>
      <c r="B39" s="8" t="s">
        <v>65</v>
      </c>
      <c r="C39" s="8" t="s">
        <v>48</v>
      </c>
      <c r="D39" s="8"/>
      <c r="E39" s="8"/>
    </row>
    <row r="40" spans="1:11" ht="15" x14ac:dyDescent="0.2">
      <c r="A40" s="8"/>
      <c r="B40" s="8" t="s">
        <v>49</v>
      </c>
      <c r="C40" s="8"/>
      <c r="D40" s="8"/>
      <c r="E40" s="8"/>
    </row>
    <row r="41" spans="1:11" ht="15" x14ac:dyDescent="0.2">
      <c r="A41" s="8" t="s">
        <v>66</v>
      </c>
      <c r="B41" s="8" t="s">
        <v>51</v>
      </c>
      <c r="C41" s="8" t="s">
        <v>48</v>
      </c>
      <c r="D41" s="8"/>
      <c r="E41" s="8"/>
    </row>
    <row r="42" spans="1:11" ht="15" x14ac:dyDescent="0.2">
      <c r="A42" s="8" t="s">
        <v>67</v>
      </c>
      <c r="B42" s="8" t="s">
        <v>63</v>
      </c>
      <c r="C42" s="8" t="s">
        <v>48</v>
      </c>
      <c r="D42" s="8"/>
      <c r="E42" s="8"/>
    </row>
    <row r="44" spans="1:11" ht="16.149999999999999" customHeight="1" x14ac:dyDescent="0.2">
      <c r="A44" s="36" t="s">
        <v>68</v>
      </c>
      <c r="B44" s="23"/>
      <c r="C44" s="23"/>
      <c r="D44" s="23"/>
      <c r="E44" s="23"/>
      <c r="F44" s="23"/>
      <c r="G44" s="23"/>
      <c r="H44" s="23"/>
      <c r="I44" s="23"/>
      <c r="J44" s="23"/>
      <c r="K44" s="23"/>
    </row>
    <row r="46" spans="1:11" x14ac:dyDescent="0.2">
      <c r="A46" s="25" t="s">
        <v>42</v>
      </c>
      <c r="B46" s="25" t="s">
        <v>43</v>
      </c>
      <c r="C46" s="25" t="s">
        <v>69</v>
      </c>
      <c r="D46" s="25"/>
      <c r="E46" s="25"/>
      <c r="F46" s="25" t="s">
        <v>70</v>
      </c>
      <c r="G46" s="25"/>
      <c r="H46" s="25"/>
      <c r="I46" s="25" t="s">
        <v>71</v>
      </c>
      <c r="J46" s="25"/>
      <c r="K46" s="25"/>
    </row>
    <row r="47" spans="1:11" ht="22.5" x14ac:dyDescent="0.2">
      <c r="A47" s="25"/>
      <c r="B47" s="25"/>
      <c r="C47" s="5" t="s">
        <v>72</v>
      </c>
      <c r="D47" s="5" t="s">
        <v>73</v>
      </c>
      <c r="E47" s="8" t="s">
        <v>74</v>
      </c>
      <c r="F47" s="5" t="s">
        <v>72</v>
      </c>
      <c r="G47" s="5" t="s">
        <v>73</v>
      </c>
      <c r="H47" s="8" t="s">
        <v>74</v>
      </c>
      <c r="I47" s="5" t="s">
        <v>72</v>
      </c>
      <c r="J47" s="5" t="s">
        <v>73</v>
      </c>
      <c r="K47" s="8" t="s">
        <v>74</v>
      </c>
    </row>
    <row r="48" spans="1:11" s="13" customFormat="1" ht="14.25" x14ac:dyDescent="0.2">
      <c r="A48" s="11" t="s">
        <v>75</v>
      </c>
      <c r="B48" s="11" t="s">
        <v>76</v>
      </c>
      <c r="C48" s="35"/>
      <c r="D48" s="35"/>
      <c r="E48" s="35"/>
      <c r="F48" s="35"/>
      <c r="G48" s="35"/>
      <c r="H48" s="35"/>
      <c r="I48" s="35"/>
      <c r="J48" s="35"/>
      <c r="K48" s="35"/>
    </row>
    <row r="49" spans="1:11" ht="15" x14ac:dyDescent="0.2">
      <c r="A49" s="8">
        <v>1</v>
      </c>
      <c r="B49" s="10" t="s">
        <v>77</v>
      </c>
      <c r="C49" s="7">
        <v>125</v>
      </c>
      <c r="D49" s="7"/>
      <c r="E49" s="7">
        <f>C49+D49</f>
        <v>125</v>
      </c>
      <c r="F49" s="7">
        <v>118.5</v>
      </c>
      <c r="G49" s="7"/>
      <c r="H49" s="7">
        <f>F49+G49</f>
        <v>118.5</v>
      </c>
      <c r="I49" s="7">
        <f t="shared" ref="I49:J64" si="0">F49-C49</f>
        <v>-6.5</v>
      </c>
      <c r="J49" s="7">
        <f t="shared" si="0"/>
        <v>0</v>
      </c>
      <c r="K49" s="7">
        <f>I49+J49</f>
        <v>-6.5</v>
      </c>
    </row>
    <row r="50" spans="1:11" ht="30.95" customHeight="1" x14ac:dyDescent="0.2">
      <c r="A50" s="30" t="s">
        <v>168</v>
      </c>
      <c r="B50" s="35"/>
      <c r="C50" s="35"/>
      <c r="D50" s="35"/>
      <c r="E50" s="35"/>
      <c r="F50" s="35"/>
      <c r="G50" s="35"/>
      <c r="H50" s="35"/>
      <c r="I50" s="35"/>
      <c r="J50" s="35"/>
      <c r="K50" s="35"/>
    </row>
    <row r="51" spans="1:11" ht="30" x14ac:dyDescent="0.2">
      <c r="A51" s="8">
        <v>2</v>
      </c>
      <c r="B51" s="10" t="s">
        <v>78</v>
      </c>
      <c r="C51" s="7">
        <v>107</v>
      </c>
      <c r="D51" s="7"/>
      <c r="E51" s="7">
        <f>C51+D51</f>
        <v>107</v>
      </c>
      <c r="F51" s="7">
        <v>101</v>
      </c>
      <c r="G51" s="7"/>
      <c r="H51" s="7">
        <f>F51+G51</f>
        <v>101</v>
      </c>
      <c r="I51" s="7">
        <f t="shared" si="0"/>
        <v>-6</v>
      </c>
      <c r="J51" s="7">
        <f t="shared" si="0"/>
        <v>0</v>
      </c>
      <c r="K51" s="7">
        <f>I51+J51</f>
        <v>-6</v>
      </c>
    </row>
    <row r="52" spans="1:11" ht="30.95" customHeight="1" x14ac:dyDescent="0.2">
      <c r="A52" s="30" t="s">
        <v>168</v>
      </c>
      <c r="B52" s="35"/>
      <c r="C52" s="35"/>
      <c r="D52" s="35"/>
      <c r="E52" s="35"/>
      <c r="F52" s="35"/>
      <c r="G52" s="35"/>
      <c r="H52" s="35"/>
      <c r="I52" s="35"/>
      <c r="J52" s="35"/>
      <c r="K52" s="35"/>
    </row>
    <row r="53" spans="1:11" ht="30" x14ac:dyDescent="0.2">
      <c r="A53" s="8">
        <v>3</v>
      </c>
      <c r="B53" s="10" t="s">
        <v>79</v>
      </c>
      <c r="C53" s="7">
        <v>41</v>
      </c>
      <c r="D53" s="7"/>
      <c r="E53" s="7">
        <f>C53+D53</f>
        <v>41</v>
      </c>
      <c r="F53" s="7">
        <v>40</v>
      </c>
      <c r="G53" s="7"/>
      <c r="H53" s="7">
        <f>F53+G53</f>
        <v>40</v>
      </c>
      <c r="I53" s="7">
        <f t="shared" ref="I53:J53" si="1">F53-C53</f>
        <v>-1</v>
      </c>
      <c r="J53" s="7">
        <f t="shared" si="1"/>
        <v>0</v>
      </c>
      <c r="K53" s="7">
        <f>I53+J53</f>
        <v>-1</v>
      </c>
    </row>
    <row r="54" spans="1:11" ht="30.95" customHeight="1" x14ac:dyDescent="0.2">
      <c r="A54" s="30" t="s">
        <v>168</v>
      </c>
      <c r="B54" s="35"/>
      <c r="C54" s="35"/>
      <c r="D54" s="35"/>
      <c r="E54" s="35"/>
      <c r="F54" s="35"/>
      <c r="G54" s="35"/>
      <c r="H54" s="35"/>
      <c r="I54" s="35"/>
      <c r="J54" s="35"/>
      <c r="K54" s="35"/>
    </row>
    <row r="55" spans="1:11" ht="15" x14ac:dyDescent="0.2">
      <c r="A55" s="8">
        <v>4</v>
      </c>
      <c r="B55" s="10" t="s">
        <v>80</v>
      </c>
      <c r="C55" s="7">
        <v>66</v>
      </c>
      <c r="D55" s="7"/>
      <c r="E55" s="7">
        <f>C55+D55</f>
        <v>66</v>
      </c>
      <c r="F55" s="7">
        <v>61</v>
      </c>
      <c r="G55" s="7"/>
      <c r="H55" s="7">
        <f>F55+G55</f>
        <v>61</v>
      </c>
      <c r="I55" s="7">
        <f t="shared" ref="I55:J57" si="2">F55-C55</f>
        <v>-5</v>
      </c>
      <c r="J55" s="7">
        <f t="shared" si="2"/>
        <v>0</v>
      </c>
      <c r="K55" s="7">
        <f>I55+J55</f>
        <v>-5</v>
      </c>
    </row>
    <row r="56" spans="1:11" ht="30.95" customHeight="1" x14ac:dyDescent="0.2">
      <c r="A56" s="30" t="s">
        <v>168</v>
      </c>
      <c r="B56" s="35"/>
      <c r="C56" s="35"/>
      <c r="D56" s="35"/>
      <c r="E56" s="35"/>
      <c r="F56" s="35"/>
      <c r="G56" s="35"/>
      <c r="H56" s="35"/>
      <c r="I56" s="35"/>
      <c r="J56" s="35"/>
      <c r="K56" s="35"/>
    </row>
    <row r="57" spans="1:11" ht="15" x14ac:dyDescent="0.2">
      <c r="A57" s="8">
        <v>5</v>
      </c>
      <c r="B57" s="10" t="s">
        <v>81</v>
      </c>
      <c r="C57" s="7">
        <v>120</v>
      </c>
      <c r="D57" s="7"/>
      <c r="E57" s="7">
        <f>C57+D57</f>
        <v>120</v>
      </c>
      <c r="F57" s="7">
        <v>118</v>
      </c>
      <c r="G57" s="7"/>
      <c r="H57" s="7">
        <f>F57+G57</f>
        <v>118</v>
      </c>
      <c r="I57" s="7">
        <f t="shared" si="2"/>
        <v>-2</v>
      </c>
      <c r="J57" s="7">
        <f t="shared" si="2"/>
        <v>0</v>
      </c>
      <c r="K57" s="7">
        <f>I57+J57</f>
        <v>-2</v>
      </c>
    </row>
    <row r="58" spans="1:11" ht="30.95" customHeight="1" x14ac:dyDescent="0.2">
      <c r="A58" s="30" t="s">
        <v>168</v>
      </c>
      <c r="B58" s="35"/>
      <c r="C58" s="35"/>
      <c r="D58" s="35"/>
      <c r="E58" s="35"/>
      <c r="F58" s="35"/>
      <c r="G58" s="35"/>
      <c r="H58" s="35"/>
      <c r="I58" s="35"/>
      <c r="J58" s="35"/>
      <c r="K58" s="35"/>
    </row>
    <row r="59" spans="1:11" ht="15" x14ac:dyDescent="0.2">
      <c r="A59" s="8">
        <v>6</v>
      </c>
      <c r="B59" s="10" t="s">
        <v>82</v>
      </c>
      <c r="C59" s="7">
        <v>80</v>
      </c>
      <c r="D59" s="7"/>
      <c r="E59" s="7">
        <f>C59+D59</f>
        <v>80</v>
      </c>
      <c r="F59" s="7">
        <v>78</v>
      </c>
      <c r="G59" s="7"/>
      <c r="H59" s="7">
        <f>F59+G59</f>
        <v>78</v>
      </c>
      <c r="I59" s="7">
        <f t="shared" si="0"/>
        <v>-2</v>
      </c>
      <c r="J59" s="7">
        <f t="shared" si="0"/>
        <v>0</v>
      </c>
      <c r="K59" s="7">
        <f>I59+J59</f>
        <v>-2</v>
      </c>
    </row>
    <row r="60" spans="1:11" ht="30.95" customHeight="1" x14ac:dyDescent="0.2">
      <c r="A60" s="30" t="s">
        <v>168</v>
      </c>
      <c r="B60" s="35"/>
      <c r="C60" s="35"/>
      <c r="D60" s="35"/>
      <c r="E60" s="35"/>
      <c r="F60" s="35"/>
      <c r="G60" s="35"/>
      <c r="H60" s="35"/>
      <c r="I60" s="35"/>
      <c r="J60" s="35"/>
      <c r="K60" s="35"/>
    </row>
    <row r="61" spans="1:11" ht="15" x14ac:dyDescent="0.2">
      <c r="A61" s="8">
        <v>7</v>
      </c>
      <c r="B61" s="10" t="s">
        <v>83</v>
      </c>
      <c r="C61" s="7">
        <v>40</v>
      </c>
      <c r="D61" s="7"/>
      <c r="E61" s="7">
        <f>C61+D61</f>
        <v>40</v>
      </c>
      <c r="F61" s="7">
        <v>40</v>
      </c>
      <c r="G61" s="7"/>
      <c r="H61" s="7">
        <f>F61+G61</f>
        <v>40</v>
      </c>
      <c r="I61" s="7">
        <f t="shared" ref="I61:J61" si="3">F61-C61</f>
        <v>0</v>
      </c>
      <c r="J61" s="7">
        <f t="shared" si="3"/>
        <v>0</v>
      </c>
      <c r="K61" s="7">
        <f>I61+J61</f>
        <v>0</v>
      </c>
    </row>
    <row r="62" spans="1:11" ht="30.95" customHeight="1" x14ac:dyDescent="0.2">
      <c r="A62" s="30" t="s">
        <v>168</v>
      </c>
      <c r="B62" s="35"/>
      <c r="C62" s="35"/>
      <c r="D62" s="35"/>
      <c r="E62" s="35"/>
      <c r="F62" s="35"/>
      <c r="G62" s="35"/>
      <c r="H62" s="35"/>
      <c r="I62" s="35"/>
      <c r="J62" s="35"/>
      <c r="K62" s="35"/>
    </row>
    <row r="63" spans="1:11" ht="15" x14ac:dyDescent="0.2">
      <c r="A63" s="8">
        <v>8</v>
      </c>
      <c r="B63" s="10" t="s">
        <v>84</v>
      </c>
      <c r="C63" s="7"/>
      <c r="D63" s="7">
        <v>4848.3500000000004</v>
      </c>
      <c r="E63" s="7">
        <f>C63+D63</f>
        <v>4848.3500000000004</v>
      </c>
      <c r="F63" s="7"/>
      <c r="G63" s="7">
        <v>4848.3500000000004</v>
      </c>
      <c r="H63" s="7">
        <f>F63+G63</f>
        <v>4848.3500000000004</v>
      </c>
      <c r="I63" s="7">
        <f t="shared" si="0"/>
        <v>0</v>
      </c>
      <c r="J63" s="7">
        <f t="shared" si="0"/>
        <v>0</v>
      </c>
      <c r="K63" s="7">
        <f>I63+J63</f>
        <v>0</v>
      </c>
    </row>
    <row r="64" spans="1:11" ht="30" x14ac:dyDescent="0.2">
      <c r="A64" s="8">
        <v>9</v>
      </c>
      <c r="B64" s="10" t="s">
        <v>85</v>
      </c>
      <c r="C64" s="7"/>
      <c r="D64" s="7">
        <v>423.2</v>
      </c>
      <c r="E64" s="7">
        <f>C64+D64</f>
        <v>423.2</v>
      </c>
      <c r="F64" s="7"/>
      <c r="G64" s="7">
        <v>423.2</v>
      </c>
      <c r="H64" s="7">
        <f>F64+G64</f>
        <v>423.2</v>
      </c>
      <c r="I64" s="7">
        <f t="shared" si="0"/>
        <v>0</v>
      </c>
      <c r="J64" s="7">
        <f t="shared" si="0"/>
        <v>0</v>
      </c>
      <c r="K64" s="7">
        <f>I64+J64</f>
        <v>0</v>
      </c>
    </row>
    <row r="65" spans="1:11" ht="30.95" customHeight="1" x14ac:dyDescent="0.2">
      <c r="A65" s="30" t="s">
        <v>169</v>
      </c>
      <c r="B65" s="35"/>
      <c r="C65" s="35"/>
      <c r="D65" s="35"/>
      <c r="E65" s="35"/>
      <c r="F65" s="35"/>
      <c r="G65" s="35"/>
      <c r="H65" s="35"/>
      <c r="I65" s="35"/>
      <c r="J65" s="35"/>
      <c r="K65" s="35"/>
    </row>
    <row r="66" spans="1:11" s="13" customFormat="1" ht="14.25" x14ac:dyDescent="0.2">
      <c r="A66" s="11" t="s">
        <v>86</v>
      </c>
      <c r="B66" s="11" t="s">
        <v>87</v>
      </c>
      <c r="C66" s="35"/>
      <c r="D66" s="35"/>
      <c r="E66" s="35"/>
      <c r="F66" s="35"/>
      <c r="G66" s="35"/>
      <c r="H66" s="35"/>
      <c r="I66" s="35"/>
      <c r="J66" s="35"/>
      <c r="K66" s="35"/>
    </row>
    <row r="67" spans="1:11" ht="30" x14ac:dyDescent="0.2">
      <c r="A67" s="8">
        <v>10</v>
      </c>
      <c r="B67" s="10" t="s">
        <v>88</v>
      </c>
      <c r="C67" s="7">
        <v>12000</v>
      </c>
      <c r="D67" s="7"/>
      <c r="E67" s="7">
        <f t="shared" ref="E67:E76" si="4">C67+D67</f>
        <v>12000</v>
      </c>
      <c r="F67" s="7">
        <v>14861</v>
      </c>
      <c r="G67" s="7"/>
      <c r="H67" s="7">
        <f t="shared" ref="H67:H76" si="5">F67+G67</f>
        <v>14861</v>
      </c>
      <c r="I67" s="7">
        <f t="shared" ref="I67:J76" si="6">F67-C67</f>
        <v>2861</v>
      </c>
      <c r="J67" s="7">
        <f t="shared" si="6"/>
        <v>0</v>
      </c>
      <c r="K67" s="7">
        <f t="shared" ref="K67:K76" si="7">I67+J67</f>
        <v>2861</v>
      </c>
    </row>
    <row r="68" spans="1:11" ht="30.95" customHeight="1" x14ac:dyDescent="0.2">
      <c r="A68" s="30" t="s">
        <v>170</v>
      </c>
      <c r="B68" s="35"/>
      <c r="C68" s="35"/>
      <c r="D68" s="35"/>
      <c r="E68" s="35"/>
      <c r="F68" s="35"/>
      <c r="G68" s="35"/>
      <c r="H68" s="35"/>
      <c r="I68" s="35"/>
      <c r="J68" s="35"/>
      <c r="K68" s="35"/>
    </row>
    <row r="69" spans="1:11" ht="25.5" x14ac:dyDescent="0.2">
      <c r="A69" s="8">
        <v>11</v>
      </c>
      <c r="B69" s="8" t="s">
        <v>89</v>
      </c>
      <c r="C69" s="7">
        <v>501</v>
      </c>
      <c r="D69" s="7"/>
      <c r="E69" s="7">
        <f t="shared" si="4"/>
        <v>501</v>
      </c>
      <c r="F69" s="7">
        <v>504</v>
      </c>
      <c r="G69" s="7"/>
      <c r="H69" s="7">
        <f t="shared" si="5"/>
        <v>504</v>
      </c>
      <c r="I69" s="7">
        <f t="shared" si="6"/>
        <v>3</v>
      </c>
      <c r="J69" s="7">
        <f t="shared" si="6"/>
        <v>0</v>
      </c>
      <c r="K69" s="7">
        <f t="shared" si="7"/>
        <v>3</v>
      </c>
    </row>
    <row r="70" spans="1:11" ht="30.95" customHeight="1" x14ac:dyDescent="0.2">
      <c r="A70" s="30" t="s">
        <v>171</v>
      </c>
      <c r="B70" s="35"/>
      <c r="C70" s="35"/>
      <c r="D70" s="35"/>
      <c r="E70" s="35"/>
      <c r="F70" s="35"/>
      <c r="G70" s="35"/>
      <c r="H70" s="35"/>
      <c r="I70" s="35"/>
      <c r="J70" s="35"/>
      <c r="K70" s="35"/>
    </row>
    <row r="71" spans="1:11" ht="30" x14ac:dyDescent="0.2">
      <c r="A71" s="8">
        <v>12</v>
      </c>
      <c r="B71" s="10" t="s">
        <v>90</v>
      </c>
      <c r="C71" s="7">
        <v>12000</v>
      </c>
      <c r="D71" s="7"/>
      <c r="E71" s="7">
        <f t="shared" ref="E71" si="8">C71+D71</f>
        <v>12000</v>
      </c>
      <c r="F71" s="7">
        <v>14861</v>
      </c>
      <c r="G71" s="7"/>
      <c r="H71" s="7">
        <f t="shared" ref="H71" si="9">F71+G71</f>
        <v>14861</v>
      </c>
      <c r="I71" s="7">
        <f t="shared" si="6"/>
        <v>2861</v>
      </c>
      <c r="J71" s="7">
        <f t="shared" si="6"/>
        <v>0</v>
      </c>
      <c r="K71" s="7">
        <f t="shared" si="7"/>
        <v>2861</v>
      </c>
    </row>
    <row r="72" spans="1:11" ht="30.95" customHeight="1" x14ac:dyDescent="0.2">
      <c r="A72" s="30" t="s">
        <v>172</v>
      </c>
      <c r="B72" s="35"/>
      <c r="C72" s="35"/>
      <c r="D72" s="35"/>
      <c r="E72" s="35"/>
      <c r="F72" s="35"/>
      <c r="G72" s="35"/>
      <c r="H72" s="35"/>
      <c r="I72" s="35"/>
      <c r="J72" s="35"/>
      <c r="K72" s="35"/>
    </row>
    <row r="73" spans="1:11" ht="25.5" x14ac:dyDescent="0.2">
      <c r="A73" s="8">
        <v>13</v>
      </c>
      <c r="B73" s="8" t="s">
        <v>91</v>
      </c>
      <c r="C73" s="7">
        <v>501</v>
      </c>
      <c r="D73" s="7"/>
      <c r="E73" s="7">
        <f t="shared" si="4"/>
        <v>501</v>
      </c>
      <c r="F73" s="7">
        <v>501</v>
      </c>
      <c r="G73" s="7"/>
      <c r="H73" s="7">
        <f t="shared" si="5"/>
        <v>501</v>
      </c>
      <c r="I73" s="7">
        <f t="shared" si="6"/>
        <v>0</v>
      </c>
      <c r="J73" s="7">
        <f t="shared" si="6"/>
        <v>0</v>
      </c>
      <c r="K73" s="7">
        <f t="shared" si="7"/>
        <v>0</v>
      </c>
    </row>
    <row r="74" spans="1:11" ht="30.95" customHeight="1" x14ac:dyDescent="0.2">
      <c r="A74" s="30" t="s">
        <v>173</v>
      </c>
      <c r="B74" s="35"/>
      <c r="C74" s="35"/>
      <c r="D74" s="35"/>
      <c r="E74" s="35"/>
      <c r="F74" s="35"/>
      <c r="G74" s="35"/>
      <c r="H74" s="35"/>
      <c r="I74" s="35"/>
      <c r="J74" s="35"/>
      <c r="K74" s="35"/>
    </row>
    <row r="75" spans="1:11" ht="25.5" x14ac:dyDescent="0.2">
      <c r="A75" s="8">
        <v>14</v>
      </c>
      <c r="B75" s="8" t="s">
        <v>92</v>
      </c>
      <c r="C75" s="7"/>
      <c r="D75" s="7">
        <v>21</v>
      </c>
      <c r="E75" s="7">
        <f t="shared" si="4"/>
        <v>21</v>
      </c>
      <c r="F75" s="7"/>
      <c r="G75" s="7">
        <v>21</v>
      </c>
      <c r="H75" s="7">
        <f t="shared" si="5"/>
        <v>21</v>
      </c>
      <c r="I75" s="7">
        <f t="shared" si="6"/>
        <v>0</v>
      </c>
      <c r="J75" s="7">
        <f t="shared" si="6"/>
        <v>0</v>
      </c>
      <c r="K75" s="7">
        <f t="shared" si="7"/>
        <v>0</v>
      </c>
    </row>
    <row r="76" spans="1:11" x14ac:dyDescent="0.2">
      <c r="A76" s="8">
        <v>15</v>
      </c>
      <c r="B76" s="8" t="s">
        <v>93</v>
      </c>
      <c r="C76" s="7"/>
      <c r="D76" s="7">
        <v>9</v>
      </c>
      <c r="E76" s="7">
        <f t="shared" si="4"/>
        <v>9</v>
      </c>
      <c r="F76" s="7"/>
      <c r="G76" s="7">
        <v>9</v>
      </c>
      <c r="H76" s="7">
        <f t="shared" si="5"/>
        <v>9</v>
      </c>
      <c r="I76" s="7">
        <f t="shared" si="6"/>
        <v>0</v>
      </c>
      <c r="J76" s="7">
        <f t="shared" si="6"/>
        <v>0</v>
      </c>
      <c r="K76" s="7">
        <f t="shared" si="7"/>
        <v>0</v>
      </c>
    </row>
    <row r="77" spans="1:11" ht="21.75" customHeight="1" x14ac:dyDescent="0.2">
      <c r="A77" s="34" t="s">
        <v>94</v>
      </c>
      <c r="B77" s="25"/>
      <c r="C77" s="25"/>
      <c r="D77" s="25"/>
      <c r="E77" s="25"/>
      <c r="F77" s="25"/>
      <c r="G77" s="25"/>
      <c r="H77" s="25"/>
      <c r="I77" s="25"/>
      <c r="J77" s="25"/>
      <c r="K77" s="25"/>
    </row>
    <row r="78" spans="1:11" s="13" customFormat="1" ht="14.25" x14ac:dyDescent="0.2">
      <c r="A78" s="11" t="s">
        <v>95</v>
      </c>
      <c r="B78" s="11" t="s">
        <v>96</v>
      </c>
      <c r="C78" s="35"/>
      <c r="D78" s="35"/>
      <c r="E78" s="35"/>
      <c r="F78" s="35"/>
      <c r="G78" s="35"/>
      <c r="H78" s="35"/>
      <c r="I78" s="35"/>
      <c r="J78" s="35"/>
      <c r="K78" s="35"/>
    </row>
    <row r="79" spans="1:11" ht="45" x14ac:dyDescent="0.2">
      <c r="A79" s="8">
        <v>16</v>
      </c>
      <c r="B79" s="10" t="s">
        <v>97</v>
      </c>
      <c r="C79" s="7">
        <v>96</v>
      </c>
      <c r="D79" s="7"/>
      <c r="E79" s="7">
        <f>C79+D79</f>
        <v>96</v>
      </c>
      <c r="F79" s="7">
        <v>125</v>
      </c>
      <c r="G79" s="7"/>
      <c r="H79" s="7">
        <f>F79+G79</f>
        <v>125</v>
      </c>
      <c r="I79" s="7">
        <f t="shared" ref="I79:J84" si="10">F79-C79</f>
        <v>29</v>
      </c>
      <c r="J79" s="7">
        <f t="shared" si="10"/>
        <v>0</v>
      </c>
      <c r="K79" s="7">
        <f>I79+J79</f>
        <v>29</v>
      </c>
    </row>
    <row r="80" spans="1:11" ht="37.5" customHeight="1" x14ac:dyDescent="0.2">
      <c r="A80" s="34" t="s">
        <v>174</v>
      </c>
      <c r="B80" s="25"/>
      <c r="C80" s="25"/>
      <c r="D80" s="25"/>
      <c r="E80" s="25"/>
      <c r="F80" s="25"/>
      <c r="G80" s="25"/>
      <c r="H80" s="25"/>
      <c r="I80" s="25"/>
      <c r="J80" s="25"/>
      <c r="K80" s="25"/>
    </row>
    <row r="81" spans="1:11" ht="25.5" x14ac:dyDescent="0.2">
      <c r="A81" s="8">
        <v>17</v>
      </c>
      <c r="B81" s="8" t="s">
        <v>163</v>
      </c>
      <c r="C81" s="7">
        <v>4</v>
      </c>
      <c r="D81" s="7"/>
      <c r="E81" s="7">
        <f>C81+D81</f>
        <v>4</v>
      </c>
      <c r="F81" s="7">
        <v>4</v>
      </c>
      <c r="G81" s="7"/>
      <c r="H81" s="7">
        <f>F81+G81</f>
        <v>4</v>
      </c>
      <c r="I81" s="7">
        <f t="shared" si="10"/>
        <v>0</v>
      </c>
      <c r="J81" s="7">
        <f t="shared" si="10"/>
        <v>0</v>
      </c>
      <c r="K81" s="7">
        <f>I81+J81</f>
        <v>0</v>
      </c>
    </row>
    <row r="82" spans="1:11" ht="51" x14ac:dyDescent="0.2">
      <c r="A82" s="8">
        <v>18</v>
      </c>
      <c r="B82" s="8" t="s">
        <v>98</v>
      </c>
      <c r="C82" s="7">
        <v>272.01</v>
      </c>
      <c r="D82" s="7"/>
      <c r="E82" s="7">
        <f>C82+D82</f>
        <v>272.01</v>
      </c>
      <c r="F82" s="7">
        <v>285</v>
      </c>
      <c r="G82" s="7"/>
      <c r="H82" s="7">
        <f>F82+G82</f>
        <v>285</v>
      </c>
      <c r="I82" s="7">
        <f t="shared" si="10"/>
        <v>12.990000000000009</v>
      </c>
      <c r="J82" s="7">
        <f t="shared" si="10"/>
        <v>0</v>
      </c>
      <c r="K82" s="7">
        <f>I82+J82</f>
        <v>12.990000000000009</v>
      </c>
    </row>
    <row r="83" spans="1:11" ht="96" customHeight="1" x14ac:dyDescent="0.2">
      <c r="A83" s="34" t="s">
        <v>175</v>
      </c>
      <c r="B83" s="25"/>
      <c r="C83" s="25"/>
      <c r="D83" s="25"/>
      <c r="E83" s="25"/>
      <c r="F83" s="25"/>
      <c r="G83" s="25"/>
      <c r="H83" s="25"/>
      <c r="I83" s="25"/>
      <c r="J83" s="25"/>
      <c r="K83" s="25"/>
    </row>
    <row r="84" spans="1:11" ht="25.5" x14ac:dyDescent="0.2">
      <c r="A84" s="8">
        <v>19</v>
      </c>
      <c r="B84" s="8" t="s">
        <v>99</v>
      </c>
      <c r="C84" s="7"/>
      <c r="D84" s="7">
        <v>77.069999999999993</v>
      </c>
      <c r="E84" s="7">
        <f>C84+D84</f>
        <v>77.069999999999993</v>
      </c>
      <c r="F84" s="7"/>
      <c r="G84" s="7">
        <v>77.069999999999993</v>
      </c>
      <c r="H84" s="7">
        <f>F84+G84</f>
        <v>77.069999999999993</v>
      </c>
      <c r="I84" s="7">
        <f t="shared" si="10"/>
        <v>0</v>
      </c>
      <c r="J84" s="7">
        <f t="shared" si="10"/>
        <v>0</v>
      </c>
      <c r="K84" s="7">
        <f>I84+J84</f>
        <v>0</v>
      </c>
    </row>
    <row r="85" spans="1:11" x14ac:dyDescent="0.2">
      <c r="A85" s="30" t="s">
        <v>100</v>
      </c>
      <c r="B85" s="25"/>
      <c r="C85" s="25"/>
      <c r="D85" s="25"/>
      <c r="E85" s="25"/>
      <c r="F85" s="25"/>
      <c r="G85" s="25"/>
      <c r="H85" s="25"/>
      <c r="I85" s="25"/>
      <c r="J85" s="25"/>
      <c r="K85" s="25"/>
    </row>
    <row r="86" spans="1:11" s="13" customFormat="1" ht="14.25" x14ac:dyDescent="0.2">
      <c r="A86" s="11">
        <v>4</v>
      </c>
      <c r="B86" s="12" t="s">
        <v>101</v>
      </c>
      <c r="C86" s="35"/>
      <c r="D86" s="35"/>
      <c r="E86" s="35"/>
      <c r="F86" s="35"/>
      <c r="G86" s="35"/>
      <c r="H86" s="35"/>
      <c r="I86" s="35"/>
      <c r="J86" s="35"/>
      <c r="K86" s="35"/>
    </row>
    <row r="87" spans="1:11" ht="49.35" customHeight="1" x14ac:dyDescent="0.2">
      <c r="A87" s="8">
        <v>20</v>
      </c>
      <c r="B87" s="10" t="s">
        <v>102</v>
      </c>
      <c r="C87" s="7">
        <v>100</v>
      </c>
      <c r="D87" s="7"/>
      <c r="E87" s="7">
        <f>C87+D87</f>
        <v>100</v>
      </c>
      <c r="F87" s="7">
        <v>100</v>
      </c>
      <c r="G87" s="7"/>
      <c r="H87" s="7">
        <f>F87+G87</f>
        <v>100</v>
      </c>
      <c r="I87" s="7">
        <f t="shared" ref="I87:J90" si="11">F87-C87</f>
        <v>0</v>
      </c>
      <c r="J87" s="7">
        <f t="shared" si="11"/>
        <v>0</v>
      </c>
      <c r="K87" s="7">
        <f>I87+J87</f>
        <v>0</v>
      </c>
    </row>
    <row r="88" spans="1:11" ht="39" customHeight="1" x14ac:dyDescent="0.2">
      <c r="A88" s="8">
        <v>21</v>
      </c>
      <c r="B88" s="8" t="s">
        <v>103</v>
      </c>
      <c r="C88" s="7">
        <v>100</v>
      </c>
      <c r="D88" s="7"/>
      <c r="E88" s="7">
        <f>C88+D88</f>
        <v>100</v>
      </c>
      <c r="F88" s="7">
        <v>100</v>
      </c>
      <c r="G88" s="7"/>
      <c r="H88" s="7">
        <f>F88+G88</f>
        <v>100</v>
      </c>
      <c r="I88" s="7">
        <f t="shared" si="11"/>
        <v>0</v>
      </c>
      <c r="J88" s="7">
        <f t="shared" si="11"/>
        <v>0</v>
      </c>
      <c r="K88" s="7">
        <f>I88+J88</f>
        <v>0</v>
      </c>
    </row>
    <row r="89" spans="1:11" ht="39" customHeight="1" x14ac:dyDescent="0.2">
      <c r="A89" s="8">
        <v>22</v>
      </c>
      <c r="B89" s="8" t="s">
        <v>104</v>
      </c>
      <c r="C89" s="7"/>
      <c r="D89" s="7">
        <v>99.99</v>
      </c>
      <c r="E89" s="7">
        <f>C89+D89</f>
        <v>99.99</v>
      </c>
      <c r="F89" s="7"/>
      <c r="G89" s="7">
        <v>99.99</v>
      </c>
      <c r="H89" s="7">
        <f>F89+G89</f>
        <v>99.99</v>
      </c>
      <c r="I89" s="7">
        <f t="shared" si="11"/>
        <v>0</v>
      </c>
      <c r="J89" s="7">
        <f t="shared" si="11"/>
        <v>0</v>
      </c>
      <c r="K89" s="7">
        <f>I89+J89</f>
        <v>0</v>
      </c>
    </row>
    <row r="90" spans="1:11" ht="39" customHeight="1" x14ac:dyDescent="0.2">
      <c r="A90" s="8">
        <v>23</v>
      </c>
      <c r="B90" s="8" t="s">
        <v>105</v>
      </c>
      <c r="C90" s="7"/>
      <c r="D90" s="7">
        <v>8.73</v>
      </c>
      <c r="E90" s="7">
        <f>C90+D90</f>
        <v>8.73</v>
      </c>
      <c r="F90" s="7"/>
      <c r="G90" s="7">
        <v>8.73</v>
      </c>
      <c r="H90" s="7">
        <f>F90+G90</f>
        <v>8.73</v>
      </c>
      <c r="I90" s="7">
        <f t="shared" si="11"/>
        <v>0</v>
      </c>
      <c r="J90" s="7">
        <f t="shared" si="11"/>
        <v>0</v>
      </c>
      <c r="K90" s="7">
        <f>I90+J90</f>
        <v>0</v>
      </c>
    </row>
    <row r="91" spans="1:11" x14ac:dyDescent="0.2">
      <c r="A91" s="30" t="s">
        <v>100</v>
      </c>
      <c r="B91" s="25"/>
      <c r="C91" s="25"/>
      <c r="D91" s="25"/>
      <c r="E91" s="25"/>
      <c r="F91" s="25"/>
      <c r="G91" s="25"/>
      <c r="H91" s="25"/>
      <c r="I91" s="25"/>
      <c r="J91" s="25"/>
      <c r="K91" s="25"/>
    </row>
    <row r="92" spans="1:11" ht="33" customHeight="1" x14ac:dyDescent="0.2">
      <c r="A92" s="31" t="s">
        <v>106</v>
      </c>
      <c r="B92" s="32"/>
      <c r="C92" s="32"/>
      <c r="D92" s="32"/>
      <c r="E92" s="32"/>
      <c r="F92" s="32"/>
      <c r="G92" s="32"/>
      <c r="H92" s="32"/>
      <c r="I92" s="32"/>
      <c r="J92" s="32"/>
      <c r="K92" s="32"/>
    </row>
    <row r="93" spans="1:11" ht="146.25" customHeight="1" x14ac:dyDescent="0.2">
      <c r="A93" s="44" t="s">
        <v>107</v>
      </c>
      <c r="B93" s="44"/>
      <c r="C93" s="44"/>
      <c r="D93" s="44"/>
      <c r="E93" s="44"/>
      <c r="F93" s="44"/>
      <c r="G93" s="44"/>
      <c r="H93" s="44"/>
      <c r="I93" s="44"/>
      <c r="J93" s="44"/>
      <c r="K93" s="44"/>
    </row>
    <row r="94" spans="1:11" ht="13.15" customHeight="1" x14ac:dyDescent="0.2">
      <c r="A94" s="33" t="s">
        <v>108</v>
      </c>
      <c r="B94" s="33"/>
      <c r="C94" s="33"/>
      <c r="D94" s="33"/>
      <c r="E94" s="33"/>
      <c r="F94" s="33"/>
      <c r="G94" s="33"/>
      <c r="H94" s="33"/>
      <c r="I94" s="33"/>
      <c r="J94" s="33"/>
      <c r="K94" s="33"/>
    </row>
    <row r="95" spans="1:11" x14ac:dyDescent="0.2">
      <c r="A95" s="44" t="s">
        <v>109</v>
      </c>
      <c r="B95" s="44"/>
      <c r="C95" s="44"/>
      <c r="D95" s="44"/>
      <c r="E95" s="44"/>
      <c r="F95" s="44"/>
      <c r="G95" s="44"/>
      <c r="H95" s="44"/>
      <c r="I95" s="44"/>
      <c r="J95" s="44"/>
      <c r="K95" s="44"/>
    </row>
    <row r="96" spans="1:11" ht="17.45" customHeight="1" x14ac:dyDescent="0.2">
      <c r="A96" s="23" t="s">
        <v>110</v>
      </c>
      <c r="B96" s="23"/>
      <c r="C96" s="23"/>
      <c r="D96" s="23"/>
      <c r="E96" s="23"/>
      <c r="F96" s="23"/>
      <c r="G96" s="23"/>
      <c r="H96" s="23"/>
      <c r="I96" s="23"/>
      <c r="J96" s="23"/>
      <c r="K96" s="23"/>
    </row>
    <row r="97" spans="1:11" ht="28.35" customHeight="1" x14ac:dyDescent="0.2">
      <c r="A97" s="25" t="s">
        <v>42</v>
      </c>
      <c r="B97" s="25" t="s">
        <v>43</v>
      </c>
      <c r="C97" s="27" t="s">
        <v>111</v>
      </c>
      <c r="D97" s="27"/>
      <c r="E97" s="27"/>
      <c r="F97" s="27" t="s">
        <v>112</v>
      </c>
      <c r="G97" s="27"/>
      <c r="H97" s="27"/>
      <c r="I97" s="28" t="s">
        <v>113</v>
      </c>
      <c r="J97" s="27"/>
      <c r="K97" s="27"/>
    </row>
    <row r="98" spans="1:11" s="6" customFormat="1" ht="20.45" customHeight="1" x14ac:dyDescent="0.2">
      <c r="A98" s="25"/>
      <c r="B98" s="25"/>
      <c r="C98" s="5" t="s">
        <v>25</v>
      </c>
      <c r="D98" s="5" t="s">
        <v>26</v>
      </c>
      <c r="E98" s="5" t="s">
        <v>27</v>
      </c>
      <c r="F98" s="5" t="s">
        <v>25</v>
      </c>
      <c r="G98" s="5" t="s">
        <v>26</v>
      </c>
      <c r="H98" s="5" t="s">
        <v>27</v>
      </c>
      <c r="I98" s="5" t="s">
        <v>25</v>
      </c>
      <c r="J98" s="5" t="s">
        <v>26</v>
      </c>
      <c r="K98" s="5" t="s">
        <v>27</v>
      </c>
    </row>
    <row r="99" spans="1:11" ht="15" x14ac:dyDescent="0.2">
      <c r="A99" s="8"/>
      <c r="B99" s="8" t="s">
        <v>114</v>
      </c>
      <c r="C99" s="7">
        <v>22505.4</v>
      </c>
      <c r="D99" s="7">
        <v>457.7</v>
      </c>
      <c r="E99" s="7">
        <f>C99+D99</f>
        <v>22963.100000000002</v>
      </c>
      <c r="F99" s="7">
        <f>F16</f>
        <v>33773.559000000001</v>
      </c>
      <c r="G99" s="7">
        <f>G16</f>
        <v>2657.1770000000001</v>
      </c>
      <c r="H99" s="7">
        <f>F99+G99</f>
        <v>36430.736000000004</v>
      </c>
      <c r="I99" s="45">
        <f>F99/C99*100</f>
        <v>150.06869018102321</v>
      </c>
      <c r="J99" s="45">
        <f>G99/D99*100</f>
        <v>580.54992353069701</v>
      </c>
      <c r="K99" s="45">
        <f>H99/E99*100</f>
        <v>158.64903257835397</v>
      </c>
    </row>
    <row r="100" spans="1:11" ht="28.9" customHeight="1" x14ac:dyDescent="0.2">
      <c r="A100" s="29" t="s">
        <v>115</v>
      </c>
      <c r="B100" s="29"/>
      <c r="C100" s="29"/>
      <c r="D100" s="29"/>
      <c r="E100" s="29"/>
      <c r="F100" s="29"/>
      <c r="G100" s="29"/>
      <c r="H100" s="29"/>
      <c r="I100" s="29"/>
      <c r="J100" s="29"/>
      <c r="K100" s="29"/>
    </row>
    <row r="101" spans="1:11" ht="84" customHeight="1" x14ac:dyDescent="0.2">
      <c r="A101" s="46" t="s">
        <v>116</v>
      </c>
      <c r="B101" s="46"/>
      <c r="C101" s="46"/>
      <c r="D101" s="46"/>
      <c r="E101" s="46"/>
      <c r="F101" s="46"/>
      <c r="G101" s="46"/>
      <c r="H101" s="46"/>
      <c r="I101" s="46"/>
      <c r="J101" s="46"/>
      <c r="K101" s="46"/>
    </row>
    <row r="102" spans="1:11" ht="15" x14ac:dyDescent="0.2">
      <c r="A102" s="8"/>
      <c r="B102" s="8" t="s">
        <v>49</v>
      </c>
      <c r="C102" s="8"/>
      <c r="D102" s="8"/>
      <c r="E102" s="8"/>
      <c r="F102" s="15"/>
      <c r="G102" s="15"/>
      <c r="H102" s="15"/>
      <c r="I102" s="15"/>
      <c r="J102" s="15"/>
      <c r="K102" s="15"/>
    </row>
    <row r="103" spans="1:11" ht="30" x14ac:dyDescent="0.2">
      <c r="A103" s="8"/>
      <c r="B103" s="10" t="s">
        <v>161</v>
      </c>
      <c r="C103" s="8">
        <v>22505.4</v>
      </c>
      <c r="D103" s="8">
        <v>457.4</v>
      </c>
      <c r="E103" s="8">
        <f>C103+D103</f>
        <v>22962.800000000003</v>
      </c>
      <c r="F103" s="8">
        <v>33773.559000000001</v>
      </c>
      <c r="G103" s="8">
        <v>2519.3820000000001</v>
      </c>
      <c r="H103" s="47">
        <f>F103+G103</f>
        <v>36292.940999999999</v>
      </c>
      <c r="I103" s="47">
        <f>F103/C103*100</f>
        <v>150.06869018102321</v>
      </c>
      <c r="J103" s="47">
        <f t="shared" ref="J103" si="12">G103/D103*100</f>
        <v>550.80498469610848</v>
      </c>
      <c r="K103" s="45">
        <f>H103/E103*100</f>
        <v>158.05102600728131</v>
      </c>
    </row>
    <row r="104" spans="1:11" ht="60" x14ac:dyDescent="0.2">
      <c r="A104" s="8"/>
      <c r="B104" s="10" t="s">
        <v>162</v>
      </c>
      <c r="C104" s="8"/>
      <c r="D104" s="8">
        <v>0.314</v>
      </c>
      <c r="E104" s="47">
        <f>C104+D104</f>
        <v>0.314</v>
      </c>
      <c r="F104" s="8"/>
      <c r="G104" s="8">
        <v>137.79599999999999</v>
      </c>
      <c r="H104" s="48">
        <f>F104+G104</f>
        <v>137.79599999999999</v>
      </c>
      <c r="I104" s="47"/>
      <c r="J104" s="49">
        <f>G104/D104*100</f>
        <v>43884.076433121016</v>
      </c>
      <c r="K104" s="49">
        <f>H104/E104*100</f>
        <v>43884.076433121016</v>
      </c>
    </row>
    <row r="105" spans="1:11" ht="49.5" customHeight="1" x14ac:dyDescent="0.2">
      <c r="A105" s="26" t="s">
        <v>117</v>
      </c>
      <c r="B105" s="27"/>
      <c r="C105" s="27"/>
      <c r="D105" s="27"/>
      <c r="E105" s="27"/>
      <c r="F105" s="27"/>
      <c r="G105" s="27"/>
      <c r="H105" s="27"/>
      <c r="I105" s="27"/>
      <c r="J105" s="27"/>
      <c r="K105" s="27"/>
    </row>
    <row r="106" spans="1:11" ht="84" customHeight="1" x14ac:dyDescent="0.2">
      <c r="A106" s="46" t="s">
        <v>116</v>
      </c>
      <c r="B106" s="46"/>
      <c r="C106" s="46"/>
      <c r="D106" s="46"/>
      <c r="E106" s="46"/>
      <c r="F106" s="46"/>
      <c r="G106" s="46"/>
      <c r="H106" s="46"/>
      <c r="I106" s="46"/>
      <c r="J106" s="46"/>
      <c r="K106" s="46"/>
    </row>
    <row r="107" spans="1:11" s="13" customFormat="1" ht="14.25" x14ac:dyDescent="0.2">
      <c r="A107" s="11" t="s">
        <v>75</v>
      </c>
      <c r="B107" s="11" t="s">
        <v>76</v>
      </c>
      <c r="C107" s="7"/>
      <c r="D107" s="7"/>
      <c r="E107" s="7"/>
      <c r="F107" s="7"/>
      <c r="G107" s="7"/>
      <c r="H107" s="7"/>
      <c r="I107" s="45"/>
      <c r="J107" s="45"/>
      <c r="K107" s="45"/>
    </row>
    <row r="108" spans="1:11" ht="15" x14ac:dyDescent="0.2">
      <c r="A108" s="8"/>
      <c r="B108" s="10" t="s">
        <v>77</v>
      </c>
      <c r="C108" s="7">
        <v>108.5</v>
      </c>
      <c r="D108" s="7"/>
      <c r="E108" s="7">
        <f t="shared" ref="E108:E116" si="13">C108+D108</f>
        <v>108.5</v>
      </c>
      <c r="F108" s="7">
        <v>118.5</v>
      </c>
      <c r="G108" s="7"/>
      <c r="H108" s="7">
        <f t="shared" ref="H108:H116" si="14">F108+G108</f>
        <v>118.5</v>
      </c>
      <c r="I108" s="45">
        <f>F108/C108*100</f>
        <v>109.21658986175116</v>
      </c>
      <c r="J108" s="45"/>
      <c r="K108" s="45">
        <f>H108/E108*100</f>
        <v>109.21658986175116</v>
      </c>
    </row>
    <row r="109" spans="1:11" ht="30" x14ac:dyDescent="0.2">
      <c r="A109" s="8">
        <v>2</v>
      </c>
      <c r="B109" s="10" t="s">
        <v>78</v>
      </c>
      <c r="C109" s="7"/>
      <c r="D109" s="7"/>
      <c r="E109" s="7">
        <f t="shared" si="13"/>
        <v>0</v>
      </c>
      <c r="F109" s="7">
        <v>101</v>
      </c>
      <c r="G109" s="7"/>
      <c r="H109" s="7">
        <f t="shared" si="14"/>
        <v>101</v>
      </c>
      <c r="I109" s="7">
        <f t="shared" ref="I109:J114" si="15">F109-C109</f>
        <v>101</v>
      </c>
      <c r="J109" s="7">
        <f t="shared" si="15"/>
        <v>0</v>
      </c>
      <c r="K109" s="7">
        <f t="shared" ref="K109:K114" si="16">I109+J109</f>
        <v>101</v>
      </c>
    </row>
    <row r="110" spans="1:11" ht="30" x14ac:dyDescent="0.2">
      <c r="A110" s="8">
        <v>3</v>
      </c>
      <c r="B110" s="10" t="s">
        <v>79</v>
      </c>
      <c r="C110" s="7"/>
      <c r="D110" s="7"/>
      <c r="E110" s="7">
        <f t="shared" si="13"/>
        <v>0</v>
      </c>
      <c r="F110" s="7">
        <v>40</v>
      </c>
      <c r="G110" s="7"/>
      <c r="H110" s="7">
        <f t="shared" si="14"/>
        <v>40</v>
      </c>
      <c r="I110" s="7">
        <f t="shared" si="15"/>
        <v>40</v>
      </c>
      <c r="J110" s="7">
        <f t="shared" si="15"/>
        <v>0</v>
      </c>
      <c r="K110" s="7">
        <f t="shared" si="16"/>
        <v>40</v>
      </c>
    </row>
    <row r="111" spans="1:11" ht="15" x14ac:dyDescent="0.2">
      <c r="A111" s="8">
        <v>4</v>
      </c>
      <c r="B111" s="10" t="s">
        <v>80</v>
      </c>
      <c r="C111" s="7"/>
      <c r="D111" s="7"/>
      <c r="E111" s="7">
        <f t="shared" si="13"/>
        <v>0</v>
      </c>
      <c r="F111" s="7">
        <v>61</v>
      </c>
      <c r="G111" s="7"/>
      <c r="H111" s="7">
        <f t="shared" si="14"/>
        <v>61</v>
      </c>
      <c r="I111" s="7">
        <f t="shared" si="15"/>
        <v>61</v>
      </c>
      <c r="J111" s="7">
        <f t="shared" si="15"/>
        <v>0</v>
      </c>
      <c r="K111" s="7">
        <f t="shared" si="16"/>
        <v>61</v>
      </c>
    </row>
    <row r="112" spans="1:11" ht="15" x14ac:dyDescent="0.2">
      <c r="A112" s="8">
        <v>5</v>
      </c>
      <c r="B112" s="10" t="s">
        <v>81</v>
      </c>
      <c r="C112" s="7"/>
      <c r="D112" s="7"/>
      <c r="E112" s="7">
        <f t="shared" si="13"/>
        <v>0</v>
      </c>
      <c r="F112" s="7">
        <v>118</v>
      </c>
      <c r="G112" s="7"/>
      <c r="H112" s="7">
        <f t="shared" si="14"/>
        <v>118</v>
      </c>
      <c r="I112" s="7">
        <f t="shared" si="15"/>
        <v>118</v>
      </c>
      <c r="J112" s="7">
        <f t="shared" si="15"/>
        <v>0</v>
      </c>
      <c r="K112" s="7">
        <f t="shared" si="16"/>
        <v>118</v>
      </c>
    </row>
    <row r="113" spans="1:11" ht="15" x14ac:dyDescent="0.2">
      <c r="A113" s="8">
        <v>6</v>
      </c>
      <c r="B113" s="10" t="s">
        <v>82</v>
      </c>
      <c r="C113" s="7"/>
      <c r="D113" s="7"/>
      <c r="E113" s="7">
        <f t="shared" si="13"/>
        <v>0</v>
      </c>
      <c r="F113" s="7">
        <v>78</v>
      </c>
      <c r="G113" s="7"/>
      <c r="H113" s="7">
        <f t="shared" si="14"/>
        <v>78</v>
      </c>
      <c r="I113" s="7">
        <f t="shared" si="15"/>
        <v>78</v>
      </c>
      <c r="J113" s="7">
        <f t="shared" si="15"/>
        <v>0</v>
      </c>
      <c r="K113" s="7">
        <f t="shared" si="16"/>
        <v>78</v>
      </c>
    </row>
    <row r="114" spans="1:11" ht="15" x14ac:dyDescent="0.2">
      <c r="A114" s="8">
        <v>7</v>
      </c>
      <c r="B114" s="10" t="s">
        <v>83</v>
      </c>
      <c r="C114" s="7"/>
      <c r="D114" s="7"/>
      <c r="E114" s="7">
        <f t="shared" si="13"/>
        <v>0</v>
      </c>
      <c r="F114" s="7">
        <v>40</v>
      </c>
      <c r="G114" s="7"/>
      <c r="H114" s="7">
        <f t="shared" si="14"/>
        <v>40</v>
      </c>
      <c r="I114" s="7">
        <f t="shared" si="15"/>
        <v>40</v>
      </c>
      <c r="J114" s="7">
        <f t="shared" si="15"/>
        <v>0</v>
      </c>
      <c r="K114" s="7">
        <f t="shared" si="16"/>
        <v>40</v>
      </c>
    </row>
    <row r="115" spans="1:11" ht="15" x14ac:dyDescent="0.2">
      <c r="A115" s="8"/>
      <c r="B115" s="10" t="s">
        <v>84</v>
      </c>
      <c r="C115" s="7"/>
      <c r="D115" s="7">
        <v>4848.3500000000004</v>
      </c>
      <c r="E115" s="7">
        <f t="shared" si="13"/>
        <v>4848.3500000000004</v>
      </c>
      <c r="F115" s="7"/>
      <c r="G115" s="7">
        <v>4848.3500000000004</v>
      </c>
      <c r="H115" s="7">
        <f t="shared" si="14"/>
        <v>4848.3500000000004</v>
      </c>
      <c r="I115" s="7"/>
      <c r="J115" s="7"/>
      <c r="K115" s="7"/>
    </row>
    <row r="116" spans="1:11" ht="30" x14ac:dyDescent="0.2">
      <c r="A116" s="8"/>
      <c r="B116" s="10" t="s">
        <v>85</v>
      </c>
      <c r="C116" s="7"/>
      <c r="D116" s="7">
        <v>456.3</v>
      </c>
      <c r="E116" s="7">
        <f t="shared" si="13"/>
        <v>456.3</v>
      </c>
      <c r="F116" s="7"/>
      <c r="G116" s="7">
        <v>423.2</v>
      </c>
      <c r="H116" s="7">
        <f t="shared" si="14"/>
        <v>423.2</v>
      </c>
      <c r="I116" s="45"/>
      <c r="J116" s="45">
        <f>G116/D116*100</f>
        <v>92.74600043830813</v>
      </c>
      <c r="K116" s="45">
        <f>H116/E116*100</f>
        <v>92.74600043830813</v>
      </c>
    </row>
    <row r="117" spans="1:11" s="13" customFormat="1" ht="14.25" x14ac:dyDescent="0.2">
      <c r="A117" s="11" t="s">
        <v>86</v>
      </c>
      <c r="B117" s="11" t="s">
        <v>87</v>
      </c>
      <c r="C117" s="16"/>
      <c r="D117" s="16"/>
      <c r="E117" s="16"/>
      <c r="F117" s="16"/>
      <c r="G117" s="16"/>
      <c r="H117" s="16"/>
      <c r="I117" s="50"/>
      <c r="J117" s="45"/>
      <c r="K117" s="50"/>
    </row>
    <row r="118" spans="1:11" ht="30" x14ac:dyDescent="0.2">
      <c r="A118" s="8"/>
      <c r="B118" s="10" t="s">
        <v>118</v>
      </c>
      <c r="C118" s="7">
        <v>10536</v>
      </c>
      <c r="D118" s="7"/>
      <c r="E118" s="7">
        <f t="shared" ref="E118:E123" si="17">C118+D118</f>
        <v>10536</v>
      </c>
      <c r="F118" s="7">
        <v>14861</v>
      </c>
      <c r="G118" s="7"/>
      <c r="H118" s="7">
        <f t="shared" ref="H118:H123" si="18">F118+G118</f>
        <v>14861</v>
      </c>
      <c r="I118" s="45">
        <f>F118/C118*100</f>
        <v>141.04973424449508</v>
      </c>
      <c r="J118" s="45"/>
      <c r="K118" s="45">
        <f>H118/E118*100</f>
        <v>141.04973424449508</v>
      </c>
    </row>
    <row r="119" spans="1:11" ht="25.5" x14ac:dyDescent="0.2">
      <c r="A119" s="8"/>
      <c r="B119" s="8" t="s">
        <v>89</v>
      </c>
      <c r="C119" s="7">
        <v>488</v>
      </c>
      <c r="D119" s="7"/>
      <c r="E119" s="7">
        <f t="shared" si="17"/>
        <v>488</v>
      </c>
      <c r="F119" s="7">
        <v>504</v>
      </c>
      <c r="G119" s="7"/>
      <c r="H119" s="7">
        <f t="shared" si="18"/>
        <v>504</v>
      </c>
      <c r="I119" s="45">
        <f t="shared" ref="I119:I121" si="19">F119/C119*100</f>
        <v>103.27868852459017</v>
      </c>
      <c r="J119" s="45"/>
      <c r="K119" s="45">
        <f t="shared" ref="K119:K123" si="20">H119/E119*100</f>
        <v>103.27868852459017</v>
      </c>
    </row>
    <row r="120" spans="1:11" ht="30" x14ac:dyDescent="0.2">
      <c r="A120" s="8"/>
      <c r="B120" s="10" t="s">
        <v>90</v>
      </c>
      <c r="C120" s="7">
        <v>10536</v>
      </c>
      <c r="D120" s="7"/>
      <c r="E120" s="7">
        <f t="shared" si="17"/>
        <v>10536</v>
      </c>
      <c r="F120" s="7">
        <v>14861</v>
      </c>
      <c r="G120" s="7"/>
      <c r="H120" s="7">
        <f t="shared" si="18"/>
        <v>14861</v>
      </c>
      <c r="I120" s="45">
        <f t="shared" si="19"/>
        <v>141.04973424449508</v>
      </c>
      <c r="J120" s="45"/>
      <c r="K120" s="45">
        <f t="shared" si="20"/>
        <v>141.04973424449508</v>
      </c>
    </row>
    <row r="121" spans="1:11" ht="25.5" x14ac:dyDescent="0.2">
      <c r="A121" s="8"/>
      <c r="B121" s="8" t="s">
        <v>91</v>
      </c>
      <c r="C121" s="7">
        <v>488</v>
      </c>
      <c r="D121" s="7"/>
      <c r="E121" s="7">
        <f t="shared" si="17"/>
        <v>488</v>
      </c>
      <c r="F121" s="7">
        <v>504</v>
      </c>
      <c r="G121" s="7"/>
      <c r="H121" s="7">
        <f t="shared" si="18"/>
        <v>504</v>
      </c>
      <c r="I121" s="45">
        <f t="shared" si="19"/>
        <v>103.27868852459017</v>
      </c>
      <c r="J121" s="45"/>
      <c r="K121" s="45">
        <f t="shared" si="20"/>
        <v>103.27868852459017</v>
      </c>
    </row>
    <row r="122" spans="1:11" ht="25.5" x14ac:dyDescent="0.2">
      <c r="A122" s="8"/>
      <c r="B122" s="8" t="s">
        <v>92</v>
      </c>
      <c r="C122" s="7"/>
      <c r="D122" s="7">
        <v>25</v>
      </c>
      <c r="E122" s="7">
        <f t="shared" si="17"/>
        <v>25</v>
      </c>
      <c r="F122" s="7"/>
      <c r="G122" s="7">
        <v>21</v>
      </c>
      <c r="H122" s="7">
        <f t="shared" si="18"/>
        <v>21</v>
      </c>
      <c r="I122" s="45"/>
      <c r="J122" s="45">
        <f>G122/D122*100</f>
        <v>84</v>
      </c>
      <c r="K122" s="45">
        <f t="shared" si="20"/>
        <v>84</v>
      </c>
    </row>
    <row r="123" spans="1:11" x14ac:dyDescent="0.2">
      <c r="A123" s="8"/>
      <c r="B123" s="8" t="s">
        <v>93</v>
      </c>
      <c r="C123" s="7"/>
      <c r="D123" s="7">
        <v>7</v>
      </c>
      <c r="E123" s="7">
        <f t="shared" si="17"/>
        <v>7</v>
      </c>
      <c r="F123" s="7"/>
      <c r="G123" s="7">
        <v>9</v>
      </c>
      <c r="H123" s="7">
        <f t="shared" si="18"/>
        <v>9</v>
      </c>
      <c r="I123" s="45"/>
      <c r="J123" s="45">
        <f>G123/D123*100</f>
        <v>128.57142857142858</v>
      </c>
      <c r="K123" s="45">
        <f t="shared" si="20"/>
        <v>128.57142857142858</v>
      </c>
    </row>
    <row r="124" spans="1:11" s="13" customFormat="1" ht="14.25" x14ac:dyDescent="0.2">
      <c r="A124" s="11" t="s">
        <v>95</v>
      </c>
      <c r="B124" s="11" t="s">
        <v>96</v>
      </c>
      <c r="C124" s="16"/>
      <c r="D124" s="16"/>
      <c r="E124" s="16"/>
      <c r="F124" s="16"/>
      <c r="G124" s="16"/>
      <c r="H124" s="16"/>
      <c r="I124" s="50"/>
      <c r="J124" s="50"/>
      <c r="K124" s="50"/>
    </row>
    <row r="125" spans="1:11" ht="45" x14ac:dyDescent="0.2">
      <c r="A125" s="8"/>
      <c r="B125" s="10" t="s">
        <v>119</v>
      </c>
      <c r="C125" s="7">
        <v>97</v>
      </c>
      <c r="D125" s="7"/>
      <c r="E125" s="7">
        <f t="shared" ref="E125:E129" si="21">C125+D125</f>
        <v>97</v>
      </c>
      <c r="F125" s="7">
        <v>125</v>
      </c>
      <c r="G125" s="7"/>
      <c r="H125" s="7">
        <f t="shared" ref="H125:H130" si="22">F125+G125</f>
        <v>125</v>
      </c>
      <c r="I125" s="45">
        <f t="shared" ref="I125" si="23">F125/C125*100</f>
        <v>128.86597938144331</v>
      </c>
      <c r="J125" s="45"/>
      <c r="K125" s="45">
        <f t="shared" ref="K125" si="24">H125/E125*100</f>
        <v>128.86597938144331</v>
      </c>
    </row>
    <row r="126" spans="1:11" ht="25.5" x14ac:dyDescent="0.2">
      <c r="A126" s="8"/>
      <c r="B126" s="8" t="s">
        <v>120</v>
      </c>
      <c r="C126" s="7">
        <v>4</v>
      </c>
      <c r="D126" s="7"/>
      <c r="E126" s="7">
        <f t="shared" si="21"/>
        <v>4</v>
      </c>
      <c r="F126" s="7">
        <v>4</v>
      </c>
      <c r="G126" s="7"/>
      <c r="H126" s="7">
        <f t="shared" si="22"/>
        <v>4</v>
      </c>
      <c r="I126" s="45"/>
      <c r="J126" s="45"/>
      <c r="K126" s="45"/>
    </row>
    <row r="127" spans="1:11" ht="25.5" x14ac:dyDescent="0.2">
      <c r="A127" s="8"/>
      <c r="B127" s="8" t="s">
        <v>121</v>
      </c>
      <c r="C127" s="7">
        <v>207.42</v>
      </c>
      <c r="D127" s="7"/>
      <c r="E127" s="7">
        <f t="shared" si="21"/>
        <v>207.42</v>
      </c>
      <c r="F127" s="7">
        <v>285</v>
      </c>
      <c r="G127" s="7"/>
      <c r="H127" s="7">
        <f t="shared" si="22"/>
        <v>285</v>
      </c>
      <c r="I127" s="45">
        <f t="shared" ref="I127:K129" si="25">F127/C127*100</f>
        <v>137.40237199884294</v>
      </c>
      <c r="J127" s="45"/>
      <c r="K127" s="45">
        <f t="shared" ref="K127" si="26">H127/E127*100</f>
        <v>137.40237199884294</v>
      </c>
    </row>
    <row r="128" spans="1:11" x14ac:dyDescent="0.2">
      <c r="A128" s="8"/>
      <c r="B128" s="8" t="s">
        <v>122</v>
      </c>
      <c r="C128" s="7"/>
      <c r="E128" s="7">
        <f t="shared" si="21"/>
        <v>0</v>
      </c>
      <c r="F128" s="7"/>
      <c r="H128" s="7">
        <f t="shared" si="22"/>
        <v>0</v>
      </c>
      <c r="I128" s="45"/>
      <c r="J128" s="45"/>
      <c r="K128" s="45"/>
    </row>
    <row r="129" spans="1:11" ht="25.5" x14ac:dyDescent="0.2">
      <c r="A129" s="8"/>
      <c r="B129" s="8" t="s">
        <v>99</v>
      </c>
      <c r="C129" s="7"/>
      <c r="D129" s="7">
        <v>18.3</v>
      </c>
      <c r="E129" s="7">
        <f t="shared" si="21"/>
        <v>18.3</v>
      </c>
      <c r="F129" s="7"/>
      <c r="G129" s="7">
        <v>77.069999999999993</v>
      </c>
      <c r="H129" s="7">
        <f t="shared" si="22"/>
        <v>77.069999999999993</v>
      </c>
      <c r="I129" s="45"/>
      <c r="J129" s="45">
        <f t="shared" si="25"/>
        <v>421.14754098360646</v>
      </c>
      <c r="K129" s="45">
        <f t="shared" si="25"/>
        <v>421.14754098360646</v>
      </c>
    </row>
    <row r="130" spans="1:11" s="13" customFormat="1" ht="14.25" x14ac:dyDescent="0.2">
      <c r="A130" s="11">
        <v>4</v>
      </c>
      <c r="B130" s="12" t="s">
        <v>101</v>
      </c>
      <c r="C130" s="16"/>
      <c r="D130" s="16"/>
      <c r="E130" s="16"/>
      <c r="F130" s="16"/>
      <c r="G130" s="16"/>
      <c r="H130" s="7">
        <f t="shared" si="22"/>
        <v>0</v>
      </c>
      <c r="I130" s="50"/>
      <c r="J130" s="50"/>
      <c r="K130" s="50"/>
    </row>
    <row r="131" spans="1:11" ht="45" x14ac:dyDescent="0.2">
      <c r="A131" s="8"/>
      <c r="B131" s="10" t="s">
        <v>102</v>
      </c>
      <c r="C131" s="7">
        <v>100</v>
      </c>
      <c r="D131" s="7"/>
      <c r="E131" s="7">
        <f>C131+D131</f>
        <v>100</v>
      </c>
      <c r="F131" s="7">
        <v>100</v>
      </c>
      <c r="G131" s="7"/>
      <c r="H131" s="7">
        <f>F131+G131</f>
        <v>100</v>
      </c>
      <c r="I131" s="45"/>
      <c r="J131" s="45"/>
      <c r="K131" s="45"/>
    </row>
    <row r="132" spans="1:11" ht="25.5" x14ac:dyDescent="0.2">
      <c r="A132" s="8"/>
      <c r="B132" s="8" t="s">
        <v>103</v>
      </c>
      <c r="C132" s="7">
        <v>100</v>
      </c>
      <c r="D132" s="7"/>
      <c r="E132" s="7">
        <f>C132+D132</f>
        <v>100</v>
      </c>
      <c r="F132" s="7">
        <v>100</v>
      </c>
      <c r="G132" s="7"/>
      <c r="H132" s="7">
        <f>F132+G132</f>
        <v>100</v>
      </c>
      <c r="I132" s="45"/>
      <c r="J132" s="45"/>
      <c r="K132" s="45"/>
    </row>
    <row r="133" spans="1:11" ht="38.25" x14ac:dyDescent="0.2">
      <c r="A133" s="8"/>
      <c r="B133" s="8" t="s">
        <v>104</v>
      </c>
      <c r="C133" s="7"/>
      <c r="D133" s="7">
        <v>69.78</v>
      </c>
      <c r="E133" s="7">
        <f>C133+D133</f>
        <v>69.78</v>
      </c>
      <c r="F133" s="7">
        <v>100</v>
      </c>
      <c r="G133" s="7">
        <v>99.99</v>
      </c>
      <c r="H133" s="7">
        <v>100</v>
      </c>
      <c r="I133" s="45"/>
      <c r="J133" s="45">
        <f>G133/D133*100</f>
        <v>143.29320722269992</v>
      </c>
      <c r="K133" s="45">
        <f>H133/E133*100</f>
        <v>143.30753797649754</v>
      </c>
    </row>
    <row r="134" spans="1:11" x14ac:dyDescent="0.2">
      <c r="A134" s="8"/>
      <c r="B134" s="8" t="s">
        <v>105</v>
      </c>
      <c r="C134" s="7"/>
      <c r="D134" s="7">
        <v>9.4</v>
      </c>
      <c r="E134" s="7">
        <f>C134+D134</f>
        <v>9.4</v>
      </c>
      <c r="F134" s="7"/>
      <c r="G134" s="7">
        <v>8.73</v>
      </c>
      <c r="H134" s="7">
        <f>F134+G134</f>
        <v>8.73</v>
      </c>
      <c r="I134" s="45"/>
      <c r="J134" s="45">
        <f>G134/D134*100</f>
        <v>92.872340425531917</v>
      </c>
      <c r="K134" s="45">
        <f t="shared" ref="K134" si="27">H134/E134*100</f>
        <v>92.872340425531917</v>
      </c>
    </row>
    <row r="135" spans="1:11" ht="17.45" customHeight="1" x14ac:dyDescent="0.2">
      <c r="A135" s="26" t="s">
        <v>123</v>
      </c>
      <c r="B135" s="26"/>
      <c r="C135" s="26"/>
      <c r="D135" s="26"/>
      <c r="E135" s="26"/>
      <c r="F135" s="26"/>
      <c r="G135" s="26"/>
      <c r="H135" s="26"/>
      <c r="I135" s="26"/>
      <c r="J135" s="26"/>
      <c r="K135" s="26"/>
    </row>
    <row r="136" spans="1:11" ht="78.75" customHeight="1" x14ac:dyDescent="0.2">
      <c r="A136" s="51" t="s">
        <v>124</v>
      </c>
      <c r="B136" s="51"/>
      <c r="C136" s="51"/>
      <c r="D136" s="51"/>
      <c r="E136" s="51"/>
      <c r="F136" s="51"/>
      <c r="G136" s="51"/>
      <c r="H136" s="51"/>
      <c r="I136" s="51"/>
      <c r="J136" s="51"/>
      <c r="K136" s="51"/>
    </row>
    <row r="137" spans="1:11" ht="45.75" customHeight="1" x14ac:dyDescent="0.2">
      <c r="A137" s="51" t="s">
        <v>125</v>
      </c>
      <c r="B137" s="51"/>
      <c r="C137" s="51"/>
      <c r="D137" s="51"/>
      <c r="E137" s="51"/>
      <c r="F137" s="51"/>
      <c r="G137" s="51"/>
      <c r="H137" s="51"/>
      <c r="I137" s="51"/>
      <c r="J137" s="51"/>
      <c r="K137" s="51"/>
    </row>
    <row r="138" spans="1:11" ht="13.9" customHeight="1" x14ac:dyDescent="0.2">
      <c r="A138" s="24" t="s">
        <v>126</v>
      </c>
      <c r="B138" s="24"/>
      <c r="C138" s="24"/>
      <c r="D138" s="24"/>
      <c r="E138" s="24"/>
      <c r="F138" s="24"/>
      <c r="G138" s="24"/>
      <c r="H138" s="24"/>
      <c r="I138" s="24"/>
      <c r="J138" s="24"/>
      <c r="K138" s="24"/>
    </row>
    <row r="139" spans="1:11" ht="39.75" customHeight="1" x14ac:dyDescent="0.2">
      <c r="A139" s="44" t="s">
        <v>127</v>
      </c>
      <c r="B139" s="44"/>
      <c r="C139" s="44"/>
      <c r="D139" s="44"/>
      <c r="E139" s="44"/>
      <c r="F139" s="44"/>
      <c r="G139" s="44"/>
      <c r="H139" s="44"/>
      <c r="I139" s="44"/>
      <c r="J139" s="44"/>
      <c r="K139" s="44"/>
    </row>
    <row r="141" spans="1:11" ht="15" customHeight="1" x14ac:dyDescent="0.2">
      <c r="A141" s="23" t="s">
        <v>128</v>
      </c>
      <c r="B141" s="23"/>
      <c r="C141" s="23"/>
      <c r="D141" s="23"/>
      <c r="E141" s="23"/>
      <c r="F141" s="23"/>
      <c r="G141" s="23"/>
      <c r="H141" s="23"/>
      <c r="I141" s="23"/>
      <c r="J141" s="23"/>
      <c r="K141" s="23"/>
    </row>
    <row r="143" spans="1:11" ht="72" x14ac:dyDescent="0.2">
      <c r="A143" s="8" t="s">
        <v>129</v>
      </c>
      <c r="B143" s="8" t="s">
        <v>43</v>
      </c>
      <c r="C143" s="9" t="s">
        <v>130</v>
      </c>
      <c r="D143" s="9" t="s">
        <v>131</v>
      </c>
      <c r="E143" s="9" t="s">
        <v>132</v>
      </c>
      <c r="F143" s="9" t="s">
        <v>46</v>
      </c>
      <c r="G143" s="9" t="s">
        <v>133</v>
      </c>
      <c r="H143" s="9" t="s">
        <v>134</v>
      </c>
    </row>
    <row r="144" spans="1:11" ht="15" x14ac:dyDescent="0.2">
      <c r="A144" s="8" t="s">
        <v>37</v>
      </c>
      <c r="B144" s="8" t="s">
        <v>55</v>
      </c>
      <c r="C144" s="8" t="s">
        <v>64</v>
      </c>
      <c r="D144" s="8" t="s">
        <v>135</v>
      </c>
      <c r="E144" s="8" t="s">
        <v>136</v>
      </c>
      <c r="F144" s="8" t="s">
        <v>137</v>
      </c>
      <c r="G144" s="8" t="s">
        <v>138</v>
      </c>
      <c r="H144" s="8" t="s">
        <v>139</v>
      </c>
    </row>
    <row r="145" spans="1:11" ht="15" x14ac:dyDescent="0.2">
      <c r="A145" s="8" t="s">
        <v>140</v>
      </c>
      <c r="B145" s="8" t="s">
        <v>141</v>
      </c>
      <c r="C145" s="8" t="s">
        <v>48</v>
      </c>
      <c r="D145" s="8"/>
      <c r="E145" s="8"/>
      <c r="F145" s="8"/>
      <c r="G145" s="8" t="s">
        <v>48</v>
      </c>
      <c r="H145" s="8" t="s">
        <v>48</v>
      </c>
    </row>
    <row r="146" spans="1:11" ht="15" x14ac:dyDescent="0.2">
      <c r="A146" s="8"/>
      <c r="B146" s="8" t="s">
        <v>142</v>
      </c>
      <c r="C146" s="8" t="s">
        <v>48</v>
      </c>
      <c r="D146" s="8"/>
      <c r="E146" s="8"/>
      <c r="F146" s="8"/>
      <c r="G146" s="8" t="s">
        <v>48</v>
      </c>
      <c r="H146" s="8" t="s">
        <v>48</v>
      </c>
    </row>
    <row r="147" spans="1:11" ht="30" x14ac:dyDescent="0.2">
      <c r="A147" s="8"/>
      <c r="B147" s="8" t="s">
        <v>143</v>
      </c>
      <c r="C147" s="8" t="s">
        <v>48</v>
      </c>
      <c r="D147" s="8"/>
      <c r="E147" s="8"/>
      <c r="F147" s="8"/>
      <c r="G147" s="8" t="s">
        <v>48</v>
      </c>
      <c r="H147" s="8" t="s">
        <v>48</v>
      </c>
    </row>
    <row r="148" spans="1:11" ht="15" x14ac:dyDescent="0.2">
      <c r="A148" s="8"/>
      <c r="B148" s="8" t="s">
        <v>144</v>
      </c>
      <c r="C148" s="8" t="s">
        <v>48</v>
      </c>
      <c r="D148" s="8"/>
      <c r="E148" s="8"/>
      <c r="F148" s="8"/>
      <c r="G148" s="8" t="s">
        <v>48</v>
      </c>
      <c r="H148" s="8" t="s">
        <v>48</v>
      </c>
    </row>
    <row r="149" spans="1:11" ht="15" x14ac:dyDescent="0.2">
      <c r="A149" s="8"/>
      <c r="B149" s="8" t="s">
        <v>145</v>
      </c>
      <c r="C149" s="8" t="s">
        <v>48</v>
      </c>
      <c r="D149" s="8"/>
      <c r="E149" s="8"/>
      <c r="F149" s="8"/>
      <c r="G149" s="8" t="s">
        <v>48</v>
      </c>
      <c r="H149" s="8" t="s">
        <v>48</v>
      </c>
    </row>
    <row r="150" spans="1:11" x14ac:dyDescent="0.2">
      <c r="A150" s="25" t="s">
        <v>146</v>
      </c>
      <c r="B150" s="25"/>
      <c r="C150" s="25"/>
      <c r="D150" s="25"/>
      <c r="E150" s="25"/>
      <c r="F150" s="25"/>
      <c r="G150" s="25"/>
      <c r="H150" s="25"/>
    </row>
    <row r="151" spans="1:11" ht="15" x14ac:dyDescent="0.2">
      <c r="A151" s="8" t="s">
        <v>55</v>
      </c>
      <c r="B151" s="8" t="s">
        <v>147</v>
      </c>
      <c r="C151" s="8" t="s">
        <v>48</v>
      </c>
      <c r="D151" s="8"/>
      <c r="E151" s="8"/>
      <c r="F151" s="8"/>
      <c r="G151" s="8" t="s">
        <v>48</v>
      </c>
      <c r="H151" s="8" t="s">
        <v>48</v>
      </c>
    </row>
    <row r="152" spans="1:11" x14ac:dyDescent="0.2">
      <c r="A152" s="25" t="s">
        <v>148</v>
      </c>
      <c r="B152" s="25"/>
      <c r="C152" s="25"/>
      <c r="D152" s="25"/>
      <c r="E152" s="25"/>
      <c r="F152" s="25"/>
      <c r="G152" s="25"/>
      <c r="H152" s="25"/>
    </row>
    <row r="153" spans="1:11" x14ac:dyDescent="0.2">
      <c r="A153" s="25" t="s">
        <v>149</v>
      </c>
      <c r="B153" s="25"/>
      <c r="C153" s="25"/>
      <c r="D153" s="25"/>
      <c r="E153" s="25"/>
      <c r="F153" s="25"/>
      <c r="G153" s="25"/>
      <c r="H153" s="25"/>
    </row>
    <row r="154" spans="1:11" ht="15" x14ac:dyDescent="0.2">
      <c r="A154" s="8" t="s">
        <v>57</v>
      </c>
      <c r="B154" s="8" t="s">
        <v>150</v>
      </c>
      <c r="C154" s="8"/>
      <c r="D154" s="8"/>
      <c r="E154" s="8"/>
      <c r="F154" s="8"/>
      <c r="G154" s="8"/>
      <c r="H154" s="8"/>
    </row>
    <row r="155" spans="1:11" ht="15" x14ac:dyDescent="0.2">
      <c r="A155" s="8"/>
      <c r="B155" s="8" t="s">
        <v>151</v>
      </c>
      <c r="C155" s="8"/>
      <c r="D155" s="8"/>
      <c r="E155" s="8"/>
      <c r="F155" s="8"/>
      <c r="G155" s="8"/>
      <c r="H155" s="8"/>
    </row>
    <row r="156" spans="1:11" ht="13.5" thickBot="1" x14ac:dyDescent="0.25">
      <c r="A156" s="20" t="s">
        <v>152</v>
      </c>
      <c r="B156" s="21"/>
      <c r="C156" s="21"/>
      <c r="D156" s="21"/>
      <c r="E156" s="21"/>
      <c r="F156" s="21"/>
      <c r="G156" s="21"/>
      <c r="H156" s="22"/>
    </row>
    <row r="157" spans="1:11" ht="30" x14ac:dyDescent="0.2">
      <c r="A157" s="8"/>
      <c r="B157" s="8" t="s">
        <v>153</v>
      </c>
      <c r="C157" s="8"/>
      <c r="D157" s="8"/>
      <c r="E157" s="8"/>
      <c r="F157" s="8"/>
      <c r="G157" s="8"/>
      <c r="H157" s="8"/>
    </row>
    <row r="158" spans="1:11" ht="30" x14ac:dyDescent="0.2">
      <c r="A158" s="8"/>
      <c r="B158" s="8" t="s">
        <v>154</v>
      </c>
      <c r="C158" s="8"/>
      <c r="D158" s="8"/>
      <c r="E158" s="8"/>
      <c r="F158" s="8"/>
      <c r="G158" s="8"/>
      <c r="H158" s="8"/>
    </row>
    <row r="159" spans="1:11" ht="30" x14ac:dyDescent="0.2">
      <c r="A159" s="8" t="s">
        <v>58</v>
      </c>
      <c r="B159" s="8" t="s">
        <v>155</v>
      </c>
      <c r="C159" s="8" t="s">
        <v>48</v>
      </c>
      <c r="D159" s="8"/>
      <c r="E159" s="8"/>
      <c r="F159" s="8"/>
      <c r="G159" s="8" t="s">
        <v>48</v>
      </c>
      <c r="H159" s="8" t="s">
        <v>48</v>
      </c>
    </row>
    <row r="160" spans="1:11" ht="22.9" customHeight="1" x14ac:dyDescent="0.2">
      <c r="A160" s="18" t="s">
        <v>176</v>
      </c>
      <c r="B160" s="18"/>
      <c r="C160" s="18"/>
      <c r="D160" s="18"/>
      <c r="E160" s="18"/>
      <c r="F160" s="18"/>
      <c r="G160" s="18"/>
      <c r="H160" s="18"/>
      <c r="I160" s="18"/>
      <c r="J160" s="18"/>
      <c r="K160" s="18"/>
    </row>
    <row r="161" spans="1:11" ht="14.85" customHeight="1" x14ac:dyDescent="0.2">
      <c r="A161" s="18" t="s">
        <v>177</v>
      </c>
      <c r="B161" s="18"/>
      <c r="C161" s="18"/>
      <c r="D161" s="18"/>
      <c r="E161" s="18"/>
      <c r="F161" s="18"/>
      <c r="G161" s="18"/>
      <c r="H161" s="18"/>
      <c r="I161" s="18"/>
      <c r="J161" s="18"/>
      <c r="K161" s="18"/>
    </row>
    <row r="162" spans="1:11" ht="18" customHeight="1" x14ac:dyDescent="0.2">
      <c r="A162" s="18" t="s">
        <v>156</v>
      </c>
      <c r="B162" s="23"/>
      <c r="C162" s="23"/>
      <c r="D162" s="23"/>
      <c r="E162" s="23"/>
      <c r="F162" s="23"/>
      <c r="G162" s="23"/>
      <c r="H162" s="23"/>
      <c r="I162" s="23"/>
      <c r="J162" s="23"/>
      <c r="K162" s="23"/>
    </row>
    <row r="163" spans="1:11" ht="17.45" customHeight="1" x14ac:dyDescent="0.2">
      <c r="A163" s="52" t="s">
        <v>178</v>
      </c>
      <c r="B163" s="44"/>
      <c r="C163" s="44"/>
      <c r="D163" s="44"/>
      <c r="E163" s="44"/>
      <c r="F163" s="44"/>
      <c r="G163" s="44"/>
      <c r="H163" s="44"/>
      <c r="I163" s="44"/>
      <c r="J163" s="44"/>
      <c r="K163" s="44"/>
    </row>
    <row r="164" spans="1:11" ht="19.149999999999999" customHeight="1" x14ac:dyDescent="0.2">
      <c r="A164" s="18" t="s">
        <v>179</v>
      </c>
      <c r="B164" s="18"/>
      <c r="C164" s="18"/>
      <c r="D164" s="18"/>
      <c r="E164" s="18"/>
      <c r="F164" s="18"/>
      <c r="G164" s="18"/>
      <c r="H164" s="18"/>
      <c r="I164" s="18"/>
      <c r="J164" s="18"/>
      <c r="K164" s="18"/>
    </row>
    <row r="165" spans="1:11" ht="34.9" customHeight="1" x14ac:dyDescent="0.2">
      <c r="A165" s="18" t="s">
        <v>180</v>
      </c>
      <c r="B165" s="18"/>
      <c r="C165" s="18"/>
      <c r="D165" s="18"/>
      <c r="E165" s="18"/>
      <c r="F165" s="18"/>
      <c r="G165" s="18"/>
      <c r="H165" s="18"/>
      <c r="I165" s="18"/>
      <c r="J165" s="18"/>
      <c r="K165" s="18"/>
    </row>
    <row r="166" spans="1:11" ht="28.5" customHeight="1" x14ac:dyDescent="0.2">
      <c r="A166" s="18" t="s">
        <v>181</v>
      </c>
      <c r="B166" s="18"/>
      <c r="C166" s="18"/>
      <c r="D166" s="18"/>
      <c r="E166" s="18"/>
      <c r="F166" s="18"/>
      <c r="G166" s="18"/>
      <c r="H166" s="18"/>
      <c r="I166" s="18"/>
      <c r="J166" s="18"/>
      <c r="K166" s="18"/>
    </row>
    <row r="168" spans="1:11" ht="3.75" customHeight="1" x14ac:dyDescent="0.2"/>
    <row r="169" spans="1:11" ht="34.5" customHeight="1" x14ac:dyDescent="0.2">
      <c r="B169" s="17" t="s">
        <v>157</v>
      </c>
      <c r="C169" s="17"/>
      <c r="D169" s="17"/>
      <c r="E169" s="19" t="s">
        <v>158</v>
      </c>
      <c r="F169" s="19"/>
      <c r="G169" s="19"/>
    </row>
  </sheetData>
  <mergeCells count="89">
    <mergeCell ref="D6:K6"/>
    <mergeCell ref="H1:K1"/>
    <mergeCell ref="H2:K2"/>
    <mergeCell ref="A3:K3"/>
    <mergeCell ref="D4:K4"/>
    <mergeCell ref="D5:K5"/>
    <mergeCell ref="A38:E38"/>
    <mergeCell ref="D7:K7"/>
    <mergeCell ref="D8:K8"/>
    <mergeCell ref="C10:K10"/>
    <mergeCell ref="B11:K11"/>
    <mergeCell ref="A12:K12"/>
    <mergeCell ref="A13:A14"/>
    <mergeCell ref="B13:B14"/>
    <mergeCell ref="C13:E13"/>
    <mergeCell ref="F13:H13"/>
    <mergeCell ref="I13:K13"/>
    <mergeCell ref="A17:K17"/>
    <mergeCell ref="A20:K20"/>
    <mergeCell ref="A22:K22"/>
    <mergeCell ref="A24:K24"/>
    <mergeCell ref="A31:E31"/>
    <mergeCell ref="A54:K54"/>
    <mergeCell ref="A44:K44"/>
    <mergeCell ref="A46:A47"/>
    <mergeCell ref="B46:B47"/>
    <mergeCell ref="C46:E46"/>
    <mergeCell ref="F46:H46"/>
    <mergeCell ref="I46:K46"/>
    <mergeCell ref="C48:E48"/>
    <mergeCell ref="F48:H48"/>
    <mergeCell ref="I48:K48"/>
    <mergeCell ref="A50:K50"/>
    <mergeCell ref="A52:K52"/>
    <mergeCell ref="C78:E78"/>
    <mergeCell ref="F78:H78"/>
    <mergeCell ref="I78:K78"/>
    <mergeCell ref="A56:K56"/>
    <mergeCell ref="A58:K58"/>
    <mergeCell ref="A60:K60"/>
    <mergeCell ref="A62:K62"/>
    <mergeCell ref="A65:K65"/>
    <mergeCell ref="C66:E66"/>
    <mergeCell ref="F66:H66"/>
    <mergeCell ref="I66:K66"/>
    <mergeCell ref="A68:K68"/>
    <mergeCell ref="A70:K70"/>
    <mergeCell ref="A72:K72"/>
    <mergeCell ref="A74:K74"/>
    <mergeCell ref="A77:K77"/>
    <mergeCell ref="A80:K80"/>
    <mergeCell ref="A83:K83"/>
    <mergeCell ref="A85:K85"/>
    <mergeCell ref="C86:E86"/>
    <mergeCell ref="F86:H86"/>
    <mergeCell ref="I86:K86"/>
    <mergeCell ref="A100:K100"/>
    <mergeCell ref="A91:K91"/>
    <mergeCell ref="A92:K92"/>
    <mergeCell ref="A93:K93"/>
    <mergeCell ref="A94:K94"/>
    <mergeCell ref="A95:K95"/>
    <mergeCell ref="A96:K96"/>
    <mergeCell ref="A97:A98"/>
    <mergeCell ref="B97:B98"/>
    <mergeCell ref="C97:E97"/>
    <mergeCell ref="F97:H97"/>
    <mergeCell ref="I97:K97"/>
    <mergeCell ref="A153:H153"/>
    <mergeCell ref="A101:K101"/>
    <mergeCell ref="A105:K105"/>
    <mergeCell ref="A106:K106"/>
    <mergeCell ref="A135:K135"/>
    <mergeCell ref="A136:K136"/>
    <mergeCell ref="A137:K137"/>
    <mergeCell ref="A138:K138"/>
    <mergeCell ref="A139:K139"/>
    <mergeCell ref="A141:K141"/>
    <mergeCell ref="A150:H150"/>
    <mergeCell ref="A152:H152"/>
    <mergeCell ref="A165:K165"/>
    <mergeCell ref="A166:K166"/>
    <mergeCell ref="E169:G169"/>
    <mergeCell ref="A156:H156"/>
    <mergeCell ref="A160:K160"/>
    <mergeCell ref="A161:K161"/>
    <mergeCell ref="A162:K162"/>
    <mergeCell ref="A163:K163"/>
    <mergeCell ref="A164:K164"/>
  </mergeCells>
  <pageMargins left="0.70866141732283472" right="0.70866141732283472" top="0.74803149606299213" bottom="0.31496062992125984" header="0.31496062992125984" footer="0.31496062992125984"/>
  <pageSetup paperSize="9" scale="81" orientation="landscape" r:id="rId1"/>
  <rowBreaks count="1" manualBreakCount="1">
    <brk id="138"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0160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VNMR-BUKH-03</dc:creator>
  <cp:lastModifiedBy>Пользователь</cp:lastModifiedBy>
  <dcterms:created xsi:type="dcterms:W3CDTF">2022-02-14T08:59:12Z</dcterms:created>
  <dcterms:modified xsi:type="dcterms:W3CDTF">2022-02-14T10:19:41Z</dcterms:modified>
</cp:coreProperties>
</file>