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50927475-1239-4333-9C5A-0ACD97FE0183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73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J75" i="1"/>
  <c r="J77" i="1"/>
  <c r="J71" i="1"/>
  <c r="J18" i="1"/>
  <c r="I18" i="1"/>
  <c r="H18" i="1"/>
  <c r="E18" i="1"/>
  <c r="K18" i="1" l="1"/>
  <c r="F97" i="1"/>
  <c r="F95" i="1"/>
  <c r="F91" i="1"/>
  <c r="F87" i="1"/>
  <c r="F86" i="1"/>
  <c r="F85" i="1"/>
  <c r="H77" i="1"/>
  <c r="K77" i="1" s="1"/>
  <c r="E77" i="1"/>
  <c r="B77" i="1"/>
  <c r="H75" i="1"/>
  <c r="E75" i="1"/>
  <c r="B75" i="1"/>
  <c r="H73" i="1"/>
  <c r="E73" i="1"/>
  <c r="B73" i="1"/>
  <c r="H71" i="1"/>
  <c r="E71" i="1"/>
  <c r="B71" i="1"/>
  <c r="E66" i="1"/>
  <c r="G62" i="1"/>
  <c r="J62" i="1" s="1"/>
  <c r="F62" i="1"/>
  <c r="E62" i="1"/>
  <c r="J54" i="1"/>
  <c r="I54" i="1"/>
  <c r="H54" i="1"/>
  <c r="E54" i="1"/>
  <c r="J51" i="1"/>
  <c r="I51" i="1"/>
  <c r="H51" i="1"/>
  <c r="E51" i="1"/>
  <c r="J48" i="1"/>
  <c r="I48" i="1"/>
  <c r="H48" i="1"/>
  <c r="E48" i="1"/>
  <c r="J45" i="1"/>
  <c r="I45" i="1"/>
  <c r="H45" i="1"/>
  <c r="E45" i="1"/>
  <c r="E33" i="1"/>
  <c r="E32" i="1"/>
  <c r="E31" i="1"/>
  <c r="E30" i="1"/>
  <c r="D28" i="1"/>
  <c r="C28" i="1"/>
  <c r="J20" i="1"/>
  <c r="I20" i="1"/>
  <c r="H20" i="1"/>
  <c r="E20" i="1"/>
  <c r="J16" i="1"/>
  <c r="I16" i="1"/>
  <c r="H16" i="1"/>
  <c r="E16" i="1"/>
  <c r="K75" i="1" l="1"/>
  <c r="K71" i="1"/>
  <c r="K54" i="1"/>
  <c r="K51" i="1"/>
  <c r="K20" i="1"/>
  <c r="K16" i="1"/>
  <c r="K45" i="1"/>
  <c r="K48" i="1"/>
  <c r="E28" i="1"/>
  <c r="H62" i="1"/>
  <c r="K62" i="1" s="1"/>
</calcChain>
</file>

<file path=xl/sharedStrings.xml><?xml version="1.0" encoding="utf-8"?>
<sst xmlns="http://schemas.openxmlformats.org/spreadsheetml/2006/main" count="228" uniqueCount="145">
  <si>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</si>
  <si>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</si>
  <si>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2021рік</t>
  </si>
  <si>
    <t>1.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</si>
  <si>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</si>
  <si>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</si>
  <si>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</si>
  <si>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</si>
  <si>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</si>
  <si>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</si>
  <si>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</si>
  <si>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</si>
  <si>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</si>
  <si>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</si>
  <si>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</si>
  <si>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</si>
  <si>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</si>
  <si>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</si>
  <si>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</si>
  <si>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</si>
  <si>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</si>
  <si>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</si>
  <si>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</si>
  <si>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</si>
  <si>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</si>
  <si>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</si>
  <si>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</si>
  <si>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</si>
  <si>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</si>
  <si>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</si>
  <si>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</si>
  <si>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</si>
  <si>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</si>
  <si>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</si>
  <si>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</si>
  <si>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</si>
  <si>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</si>
  <si>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</si>
  <si>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</si>
  <si>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</si>
  <si>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</si>
  <si>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</si>
  <si>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</si>
  <si>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</si>
  <si>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</si>
  <si>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</si>
  <si>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</si>
  <si>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</si>
  <si>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</si>
  <si>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</si>
  <si>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</si>
  <si>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</si>
  <si>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</si>
  <si>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</si>
  <si>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</si>
  <si>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</si>
  <si>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</si>
  <si>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</si>
  <si>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</si>
  <si>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</si>
  <si>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</si>
  <si>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</si>
  <si>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</si>
  <si>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</si>
  <si>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</si>
  <si>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</si>
  <si>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</si>
  <si>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</si>
  <si>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</si>
  <si>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</si>
  <si>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</si>
  <si>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</si>
  <si>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</si>
  <si>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</si>
  <si>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</si>
  <si>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</si>
  <si>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</si>
  <si>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</si>
  <si>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</si>
  <si>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</si>
  <si>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</si>
  <si>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</si>
  <si>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</si>
  <si>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</si>
  <si>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</si>
  <si>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</si>
  <si>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</si>
  <si>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</si>
  <si>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</si>
  <si>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</si>
  <si>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</si>
  <si>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</si>
  <si>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</si>
  <si>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</si>
  <si>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</si>
  <si>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</si>
  <si>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</si>
  <si>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</si>
  <si>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</si>
  <si>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</si>
  <si>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</si>
  <si>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</si>
  <si>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</si>
  <si>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</si>
  <si>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</si>
  <si>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</si>
  <si>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</si>
  <si>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</si>
  <si>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</si>
  <si>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</si>
  <si>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</si>
  <si>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</si>
  <si>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</si>
  <si>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</si>
  <si>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</si>
  <si>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</si>
  <si>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</si>
  <si>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</si>
  <si>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</si>
  <si>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.0490</t>
  </si>
  <si>
    <t>Виконання інвестиційних проектів в рамках здійснення заходів щодо соціально-економічного розвитку окремих територій</t>
  </si>
  <si>
    <t>Обсяг видатків</t>
  </si>
  <si>
    <t>Кількість одиниць, яке планується придбати</t>
  </si>
  <si>
    <t>Середні видатки  на закупівлю одиниці</t>
  </si>
  <si>
    <t>Рівень виконання завдання</t>
  </si>
  <si>
    <t>Придбання реанімобілю для КНП "Ніжинська центральна міська лікарня  ім. М.Галицького"</t>
  </si>
  <si>
    <t>При виконанні бюджетної програми фактичні результативні показники повністю відповідають проведеним видаткам за напрямком використання бюджетних коштів, спрямованих на досягненя цих показників.</t>
  </si>
  <si>
    <t>Пояснення причин відхилень фактичних обсягів надходжень від планових раціональне використанням бюджетних коштів, за результатами проведених процедур закупівлі (залишок планових асигнувань)</t>
  </si>
  <si>
    <t>0200000</t>
  </si>
  <si>
    <t>0210000</t>
  </si>
  <si>
    <t>0217363</t>
  </si>
  <si>
    <t>Придбання артроскопічної стійки для КНП "Ніжинська центральна міська лікарня  ім. М.Галицького"</t>
  </si>
  <si>
    <t>Надходження із заг. фонду бюджету до спецфонду (бюджету розвитку)</t>
  </si>
  <si>
    <t>Збільшилися обсяги видатків за спеціальним фондом у звітному році порівняно з попереднім роком у зв'язку зі змінами напрямів використання бюджетних коштів</t>
  </si>
  <si>
    <t xml:space="preserve">Пояснення щодо причин відхилення касовихвидатків від планового показника раціональне використанням бюджетних коштів, за результатами проведених процедур закупівлі (залишок планових асигнувань) </t>
  </si>
  <si>
    <r>
      <rPr>
        <sz val="11"/>
        <rFont val="Times New Roman"/>
        <family val="1"/>
        <charset val="204"/>
      </rPr>
      <t xml:space="preserve">Пояснення щодо причин відхилення касових видатків на виконання інвестиційного проекту (програми) 1 від планового показника: </t>
    </r>
    <r>
      <rPr>
        <sz val="10"/>
        <rFont val="Times New Roman"/>
        <family val="1"/>
        <charset val="204"/>
      </rPr>
      <t xml:space="preserve">раціональне використанням бюджетних коштів, за результатами проведених процедур закупівлі (залишок планових асигнувань) </t>
    </r>
  </si>
  <si>
    <t>Різні обсяги видатків за спеціальним фондом у звітному році порівняно з попереднім роком пояснюються різними напрямами використання бюджетних коштів</t>
  </si>
  <si>
    <t xml:space="preserve">Динаміка результативних показників пояснюється різними напрями використання бюджетних коштів у звітному та  попередньому роках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</si>
  <si>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раціональне використанням бюджетних коштів, за результатами проведених процедур закупівлі (залишок планових асигнувань)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</si>
  <si>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</si>
  <si>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</si>
  <si>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виконання інвестиційних проектів в рамках здійснення заходів щодо соціально-економічного розвитку окремих територій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</si>
  <si>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Забезпечена реалізація заходів щодо соціально-економічного розвитку окремих територій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</si>
  <si>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Прибдано реанімобіль для КНП "Ніжинська центральна міська лікарня  ім. М.Галицького"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</si>
  <si>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 має  обмежений  термін 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</si>
</sst>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00"/>
    <numFmt numFmtId="167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8" fillId="0" borderId="0" xfId="1" quotePrefix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3" fillId="0" borderId="0" xfId="1" applyFont="1" applyFill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0" xfId="1" quotePrefix="1" applyFont="1" applyFill="1" applyAlignment="1">
      <alignment horizontal="left" vertical="center" wrapText="1"/>
    </xf>
    <xf numFmtId="0" fontId="14" fillId="0" borderId="0" xfId="1" applyFont="1" applyFill="1" applyAlignment="1">
      <alignment horizontal="left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</cellXfs>
  <cellStyles count="3">
    <cellStyle name="Обычный" xfId="0" builtinId="0"/>
    <cellStyle name="Обычный 3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7"/>
  <sheetViews>
    <sheetView tabSelected="1" view="pageBreakPreview" zoomScale="115" zoomScaleNormal="85" zoomScaleSheetLayoutView="115" workbookViewId="0">
      <selection sqref="A1:XFD1048576"/>
    </sheetView>
  </sheetViews>
  <sheetFormatPr defaultColWidth="34" defaultRowHeight="12.75" x14ac:dyDescent="0.2"/>
  <cols>
    <col min="1" max="1" width="5.42578125" style="7" customWidth="1"/>
    <col min="2" max="2" width="34" style="7"/>
    <col min="3" max="3" width="10.5703125" style="7" customWidth="1"/>
    <col min="4" max="6" width="9.42578125" style="7" customWidth="1"/>
    <col min="7" max="7" width="9.28515625" style="7" customWidth="1"/>
    <col min="8" max="11" width="9.42578125" style="7" customWidth="1"/>
    <col min="12" max="16384" width="34" style="7"/>
  </cols>
  <sheetData>
    <row r="1" spans="1:11" x14ac:dyDescent="0.2">
      <c r="H1" s="24" t="s">
        <v>0</v>
      </c>
      <c r="I1" s="24"/>
      <c r="J1" s="24"/>
      <c r="K1" s="24"/>
    </row>
    <row r="2" spans="1:11" ht="29.45" customHeight="1" x14ac:dyDescent="0.2">
      <c r="H2" s="24" t="s">
        <v>1</v>
      </c>
      <c r="I2" s="24"/>
      <c r="J2" s="24"/>
      <c r="K2" s="24"/>
    </row>
    <row r="3" spans="1:11" ht="18.75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7.45" customHeight="1" x14ac:dyDescent="0.2">
      <c r="A4" s="1" t="s">
        <v>3</v>
      </c>
      <c r="B4" s="2" t="s">
        <v>128</v>
      </c>
      <c r="C4" s="1"/>
      <c r="D4" s="23" t="s">
        <v>4</v>
      </c>
      <c r="E4" s="23"/>
      <c r="F4" s="23"/>
      <c r="G4" s="23"/>
      <c r="H4" s="23"/>
      <c r="I4" s="23"/>
      <c r="J4" s="23"/>
      <c r="K4" s="23"/>
    </row>
    <row r="5" spans="1:11" ht="18" customHeight="1" x14ac:dyDescent="0.2">
      <c r="A5" s="4"/>
      <c r="B5" s="3" t="s">
        <v>5</v>
      </c>
      <c r="C5" s="4"/>
      <c r="D5" s="25" t="s">
        <v>6</v>
      </c>
      <c r="E5" s="25"/>
      <c r="F5" s="25"/>
      <c r="G5" s="25"/>
      <c r="H5" s="25"/>
      <c r="I5" s="25"/>
      <c r="J5" s="25"/>
      <c r="K5" s="25"/>
    </row>
    <row r="6" spans="1:11" ht="17.45" customHeight="1" x14ac:dyDescent="0.2">
      <c r="A6" s="1" t="s">
        <v>7</v>
      </c>
      <c r="B6" s="2" t="s">
        <v>129</v>
      </c>
      <c r="C6" s="1"/>
      <c r="D6" s="23" t="s">
        <v>4</v>
      </c>
      <c r="E6" s="23"/>
      <c r="F6" s="23"/>
      <c r="G6" s="23"/>
      <c r="H6" s="23"/>
      <c r="I6" s="23"/>
      <c r="J6" s="23"/>
      <c r="K6" s="23"/>
    </row>
    <row r="7" spans="1:11" ht="18" customHeight="1" x14ac:dyDescent="0.2">
      <c r="B7" s="3" t="s">
        <v>5</v>
      </c>
      <c r="D7" s="25" t="s">
        <v>8</v>
      </c>
      <c r="E7" s="25"/>
      <c r="F7" s="25"/>
      <c r="G7" s="25"/>
      <c r="H7" s="25"/>
      <c r="I7" s="25"/>
      <c r="J7" s="25"/>
      <c r="K7" s="25"/>
    </row>
    <row r="8" spans="1:11" s="1" customFormat="1" ht="39.6" customHeight="1" x14ac:dyDescent="0.2">
      <c r="A8" s="1" t="s">
        <v>9</v>
      </c>
      <c r="B8" s="2" t="s">
        <v>130</v>
      </c>
      <c r="C8" s="5" t="s">
        <v>119</v>
      </c>
      <c r="D8" s="48" t="s">
        <v>120</v>
      </c>
      <c r="E8" s="49"/>
      <c r="F8" s="49"/>
      <c r="G8" s="49"/>
      <c r="H8" s="49"/>
      <c r="I8" s="49"/>
      <c r="J8" s="49"/>
      <c r="K8" s="49"/>
    </row>
    <row r="9" spans="1:11" s="4" customFormat="1" ht="18.75" x14ac:dyDescent="0.2">
      <c r="A9" s="1"/>
      <c r="B9" s="4" t="s">
        <v>5</v>
      </c>
      <c r="C9" s="6" t="s">
        <v>10</v>
      </c>
    </row>
    <row r="10" spans="1:11" s="4" customFormat="1" ht="55.5" customHeight="1" x14ac:dyDescent="0.2">
      <c r="A10" s="1" t="s">
        <v>11</v>
      </c>
      <c r="B10" s="1" t="s">
        <v>12</v>
      </c>
      <c r="C10" s="50" t="s">
        <v>120</v>
      </c>
      <c r="D10" s="50"/>
      <c r="E10" s="50"/>
      <c r="F10" s="50"/>
      <c r="G10" s="50"/>
      <c r="H10" s="50"/>
      <c r="I10" s="50"/>
      <c r="J10" s="50"/>
      <c r="K10" s="50"/>
    </row>
    <row r="11" spans="1:11" s="4" customFormat="1" ht="16.899999999999999" customHeight="1" x14ac:dyDescent="0.2">
      <c r="A11" s="1" t="s">
        <v>13</v>
      </c>
      <c r="B11" s="28" t="s">
        <v>14</v>
      </c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8" customHeight="1" x14ac:dyDescent="0.2">
      <c r="A12" s="29" t="s">
        <v>15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16.899999999999999" customHeight="1" x14ac:dyDescent="0.2">
      <c r="A13" s="26" t="s">
        <v>16</v>
      </c>
      <c r="B13" s="26" t="s">
        <v>17</v>
      </c>
      <c r="C13" s="27" t="s">
        <v>18</v>
      </c>
      <c r="D13" s="27"/>
      <c r="E13" s="27"/>
      <c r="F13" s="27" t="s">
        <v>19</v>
      </c>
      <c r="G13" s="27"/>
      <c r="H13" s="27"/>
      <c r="I13" s="27" t="s">
        <v>20</v>
      </c>
      <c r="J13" s="27"/>
      <c r="K13" s="27"/>
    </row>
    <row r="14" spans="1:11" ht="22.5" x14ac:dyDescent="0.2">
      <c r="A14" s="26"/>
      <c r="B14" s="26"/>
      <c r="C14" s="8" t="s">
        <v>21</v>
      </c>
      <c r="D14" s="8" t="s">
        <v>22</v>
      </c>
      <c r="E14" s="8" t="s">
        <v>23</v>
      </c>
      <c r="F14" s="8" t="s">
        <v>21</v>
      </c>
      <c r="G14" s="8" t="s">
        <v>24</v>
      </c>
      <c r="H14" s="8" t="s">
        <v>23</v>
      </c>
      <c r="I14" s="8" t="s">
        <v>25</v>
      </c>
      <c r="J14" s="8" t="s">
        <v>26</v>
      </c>
      <c r="K14" s="8" t="s">
        <v>23</v>
      </c>
    </row>
    <row r="15" spans="1:11" s="9" customFormat="1" ht="11.25" x14ac:dyDescent="0.2">
      <c r="A15" s="8"/>
      <c r="B15" s="8"/>
      <c r="C15" s="8" t="s">
        <v>27</v>
      </c>
      <c r="D15" s="8" t="s">
        <v>28</v>
      </c>
      <c r="E15" s="8" t="s">
        <v>29</v>
      </c>
      <c r="F15" s="8" t="s">
        <v>30</v>
      </c>
      <c r="G15" s="8" t="s">
        <v>31</v>
      </c>
      <c r="H15" s="8" t="s">
        <v>32</v>
      </c>
      <c r="I15" s="8" t="s">
        <v>33</v>
      </c>
      <c r="J15" s="8" t="s">
        <v>34</v>
      </c>
      <c r="K15" s="8" t="s">
        <v>35</v>
      </c>
    </row>
    <row r="16" spans="1:11" s="6" customFormat="1" ht="15" x14ac:dyDescent="0.2">
      <c r="A16" s="10" t="s">
        <v>36</v>
      </c>
      <c r="B16" s="19" t="s">
        <v>37</v>
      </c>
      <c r="C16" s="10"/>
      <c r="D16" s="51">
        <v>2000</v>
      </c>
      <c r="E16" s="51">
        <f>C16+D16</f>
        <v>2000</v>
      </c>
      <c r="F16" s="51"/>
      <c r="G16" s="51">
        <v>1990</v>
      </c>
      <c r="H16" s="51">
        <f>F16+G16</f>
        <v>1990</v>
      </c>
      <c r="I16" s="51">
        <f>C16-F16</f>
        <v>0</v>
      </c>
      <c r="J16" s="51">
        <f>D16-G16</f>
        <v>10</v>
      </c>
      <c r="K16" s="51">
        <f>I16+J16</f>
        <v>10</v>
      </c>
    </row>
    <row r="17" spans="1:11" s="11" customFormat="1" ht="33" customHeight="1" x14ac:dyDescent="0.2">
      <c r="A17" s="32" t="s">
        <v>138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45" x14ac:dyDescent="0.2">
      <c r="A18" s="12">
        <v>1</v>
      </c>
      <c r="B18" s="14" t="s">
        <v>125</v>
      </c>
      <c r="C18" s="10"/>
      <c r="D18" s="51">
        <v>2000</v>
      </c>
      <c r="E18" s="51">
        <f>C18+D18</f>
        <v>2000</v>
      </c>
      <c r="F18" s="51"/>
      <c r="G18" s="51">
        <v>1990</v>
      </c>
      <c r="H18" s="51">
        <f>F18+G18</f>
        <v>1990</v>
      </c>
      <c r="I18" s="51">
        <f>C18-F18</f>
        <v>0</v>
      </c>
      <c r="J18" s="51">
        <f>D18-G18</f>
        <v>10</v>
      </c>
      <c r="K18" s="51">
        <f>I18+J18</f>
        <v>10</v>
      </c>
    </row>
    <row r="19" spans="1:11" s="11" customFormat="1" ht="33" customHeight="1" x14ac:dyDescent="0.2">
      <c r="A19" s="32" t="s">
        <v>138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ht="15" x14ac:dyDescent="0.2">
      <c r="A20" s="10"/>
      <c r="B20" s="14"/>
      <c r="C20" s="10"/>
      <c r="D20" s="10"/>
      <c r="E20" s="10">
        <f>C20+D20</f>
        <v>0</v>
      </c>
      <c r="F20" s="10"/>
      <c r="G20" s="52"/>
      <c r="H20" s="53">
        <f t="shared" ref="H20" si="0">F20+G20</f>
        <v>0</v>
      </c>
      <c r="I20" s="53">
        <f t="shared" ref="I20:J20" si="1">C20-F20</f>
        <v>0</v>
      </c>
      <c r="J20" s="53">
        <f t="shared" si="1"/>
        <v>0</v>
      </c>
      <c r="K20" s="53">
        <f t="shared" ref="K20" si="2">I20+J20</f>
        <v>0</v>
      </c>
    </row>
    <row r="21" spans="1:11" ht="21.6" customHeight="1" x14ac:dyDescent="0.2">
      <c r="A21" s="29" t="s">
        <v>38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  <row r="22" spans="1:11" ht="49.5" customHeight="1" x14ac:dyDescent="0.2">
      <c r="A22" s="12" t="s">
        <v>39</v>
      </c>
      <c r="B22" s="12" t="s">
        <v>40</v>
      </c>
      <c r="C22" s="13" t="s">
        <v>41</v>
      </c>
      <c r="D22" s="13" t="s">
        <v>42</v>
      </c>
      <c r="E22" s="13" t="s">
        <v>43</v>
      </c>
    </row>
    <row r="23" spans="1:11" ht="15" x14ac:dyDescent="0.2">
      <c r="A23" s="12" t="s">
        <v>36</v>
      </c>
      <c r="B23" s="12" t="s">
        <v>44</v>
      </c>
      <c r="C23" s="12" t="s">
        <v>45</v>
      </c>
      <c r="D23" s="12"/>
      <c r="E23" s="12" t="s">
        <v>45</v>
      </c>
    </row>
    <row r="24" spans="1:11" ht="15" x14ac:dyDescent="0.2">
      <c r="A24" s="12"/>
      <c r="B24" s="12" t="s">
        <v>46</v>
      </c>
      <c r="C24" s="12"/>
      <c r="D24" s="12"/>
      <c r="E24" s="12"/>
    </row>
    <row r="25" spans="1:11" ht="15" x14ac:dyDescent="0.2">
      <c r="A25" s="12" t="s">
        <v>47</v>
      </c>
      <c r="B25" s="12" t="s">
        <v>48</v>
      </c>
      <c r="C25" s="12" t="s">
        <v>45</v>
      </c>
      <c r="D25" s="12"/>
      <c r="E25" s="12" t="s">
        <v>45</v>
      </c>
    </row>
    <row r="26" spans="1:11" ht="15" x14ac:dyDescent="0.2">
      <c r="A26" s="12" t="s">
        <v>49</v>
      </c>
      <c r="B26" s="12" t="s">
        <v>50</v>
      </c>
      <c r="C26" s="12" t="s">
        <v>45</v>
      </c>
      <c r="D26" s="12"/>
      <c r="E26" s="12" t="s">
        <v>45</v>
      </c>
    </row>
    <row r="27" spans="1:11" x14ac:dyDescent="0.2">
      <c r="A27" s="26" t="s">
        <v>51</v>
      </c>
      <c r="B27" s="26"/>
      <c r="C27" s="26"/>
      <c r="D27" s="26"/>
      <c r="E27" s="26"/>
    </row>
    <row r="28" spans="1:11" ht="15" x14ac:dyDescent="0.2">
      <c r="A28" s="12" t="s">
        <v>52</v>
      </c>
      <c r="B28" s="12" t="s">
        <v>53</v>
      </c>
      <c r="C28" s="54">
        <f>SUM(C30:C33)</f>
        <v>2000</v>
      </c>
      <c r="D28" s="54">
        <f>SUM(D30:D33)</f>
        <v>1990</v>
      </c>
      <c r="E28" s="55">
        <f>SUM(E30:E33)</f>
        <v>10</v>
      </c>
    </row>
    <row r="29" spans="1:11" ht="15" x14ac:dyDescent="0.2">
      <c r="A29" s="12"/>
      <c r="B29" s="12" t="s">
        <v>46</v>
      </c>
      <c r="C29" s="55"/>
      <c r="D29" s="55"/>
      <c r="E29" s="55"/>
    </row>
    <row r="30" spans="1:11" ht="15" x14ac:dyDescent="0.2">
      <c r="A30" s="12" t="s">
        <v>54</v>
      </c>
      <c r="B30" s="12" t="s">
        <v>48</v>
      </c>
      <c r="C30" s="55"/>
      <c r="D30" s="55"/>
      <c r="E30" s="55">
        <f>C30-D30</f>
        <v>0</v>
      </c>
    </row>
    <row r="31" spans="1:11" ht="15" x14ac:dyDescent="0.2">
      <c r="A31" s="12" t="s">
        <v>55</v>
      </c>
      <c r="B31" s="12" t="s">
        <v>56</v>
      </c>
      <c r="C31" s="55"/>
      <c r="D31" s="55"/>
      <c r="E31" s="55">
        <f>C31-D31</f>
        <v>0</v>
      </c>
    </row>
    <row r="32" spans="1:11" ht="15" x14ac:dyDescent="0.2">
      <c r="A32" s="12" t="s">
        <v>57</v>
      </c>
      <c r="B32" s="12" t="s">
        <v>58</v>
      </c>
      <c r="C32" s="55"/>
      <c r="D32" s="55"/>
      <c r="E32" s="55">
        <f>C32-D32</f>
        <v>0</v>
      </c>
    </row>
    <row r="33" spans="1:11" ht="15" x14ac:dyDescent="0.2">
      <c r="A33" s="12" t="s">
        <v>59</v>
      </c>
      <c r="B33" s="12" t="s">
        <v>60</v>
      </c>
      <c r="C33" s="54">
        <v>2000</v>
      </c>
      <c r="D33" s="54">
        <v>1990</v>
      </c>
      <c r="E33" s="55">
        <f>C33-D33</f>
        <v>10</v>
      </c>
    </row>
    <row r="34" spans="1:11" ht="43.5" customHeight="1" x14ac:dyDescent="0.2">
      <c r="A34" s="34" t="s">
        <v>127</v>
      </c>
      <c r="B34" s="26"/>
      <c r="C34" s="26"/>
      <c r="D34" s="26"/>
      <c r="E34" s="26"/>
    </row>
    <row r="35" spans="1:11" ht="15" x14ac:dyDescent="0.2">
      <c r="A35" s="12" t="s">
        <v>61</v>
      </c>
      <c r="B35" s="12" t="s">
        <v>62</v>
      </c>
      <c r="C35" s="12" t="s">
        <v>45</v>
      </c>
      <c r="D35" s="12"/>
      <c r="E35" s="12"/>
    </row>
    <row r="36" spans="1:11" ht="15" x14ac:dyDescent="0.2">
      <c r="A36" s="12"/>
      <c r="B36" s="12" t="s">
        <v>46</v>
      </c>
      <c r="C36" s="12"/>
      <c r="D36" s="12"/>
      <c r="E36" s="12"/>
    </row>
    <row r="37" spans="1:11" ht="15" x14ac:dyDescent="0.2">
      <c r="A37" s="12" t="s">
        <v>63</v>
      </c>
      <c r="B37" s="12" t="s">
        <v>48</v>
      </c>
      <c r="C37" s="12" t="s">
        <v>45</v>
      </c>
      <c r="D37" s="12"/>
      <c r="E37" s="12"/>
    </row>
    <row r="38" spans="1:11" ht="15" x14ac:dyDescent="0.2">
      <c r="A38" s="12" t="s">
        <v>64</v>
      </c>
      <c r="B38" s="12" t="s">
        <v>60</v>
      </c>
      <c r="C38" s="12" t="s">
        <v>45</v>
      </c>
      <c r="D38" s="12"/>
      <c r="E38" s="12"/>
    </row>
    <row r="40" spans="1:11" ht="16.149999999999999" customHeight="1" x14ac:dyDescent="0.2">
      <c r="A40" s="29" t="s">
        <v>65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</row>
    <row r="42" spans="1:11" x14ac:dyDescent="0.2">
      <c r="A42" s="26" t="s">
        <v>39</v>
      </c>
      <c r="B42" s="26" t="s">
        <v>40</v>
      </c>
      <c r="C42" s="26" t="s">
        <v>66</v>
      </c>
      <c r="D42" s="26"/>
      <c r="E42" s="26"/>
      <c r="F42" s="26" t="s">
        <v>67</v>
      </c>
      <c r="G42" s="26"/>
      <c r="H42" s="26"/>
      <c r="I42" s="26" t="s">
        <v>68</v>
      </c>
      <c r="J42" s="26"/>
      <c r="K42" s="26"/>
    </row>
    <row r="43" spans="1:11" ht="22.9" customHeight="1" x14ac:dyDescent="0.2">
      <c r="A43" s="26"/>
      <c r="B43" s="26"/>
      <c r="C43" s="8" t="s">
        <v>69</v>
      </c>
      <c r="D43" s="8" t="s">
        <v>70</v>
      </c>
      <c r="E43" s="8" t="s">
        <v>23</v>
      </c>
      <c r="F43" s="8" t="s">
        <v>69</v>
      </c>
      <c r="G43" s="8" t="s">
        <v>70</v>
      </c>
      <c r="H43" s="8" t="s">
        <v>23</v>
      </c>
      <c r="I43" s="8" t="s">
        <v>69</v>
      </c>
      <c r="J43" s="8" t="s">
        <v>70</v>
      </c>
      <c r="K43" s="8" t="s">
        <v>23</v>
      </c>
    </row>
    <row r="44" spans="1:11" s="18" customFormat="1" ht="14.25" x14ac:dyDescent="0.2">
      <c r="A44" s="15" t="s">
        <v>71</v>
      </c>
      <c r="B44" s="15" t="s">
        <v>72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1:11" x14ac:dyDescent="0.2">
      <c r="A45" s="12">
        <v>1</v>
      </c>
      <c r="B45" s="16" t="s">
        <v>121</v>
      </c>
      <c r="C45" s="10"/>
      <c r="D45" s="10">
        <v>2000000</v>
      </c>
      <c r="E45" s="10">
        <f t="shared" ref="E45" si="3">C45+D45</f>
        <v>2000000</v>
      </c>
      <c r="F45" s="10"/>
      <c r="G45" s="10">
        <v>1990000</v>
      </c>
      <c r="H45" s="10">
        <f t="shared" ref="H45" si="4">F45+G45</f>
        <v>1990000</v>
      </c>
      <c r="I45" s="10">
        <f t="shared" ref="I45:J45" si="5">F45-C45</f>
        <v>0</v>
      </c>
      <c r="J45" s="10">
        <f t="shared" si="5"/>
        <v>-10000</v>
      </c>
      <c r="K45" s="10">
        <f t="shared" ref="K45" si="6">I45+J45</f>
        <v>-10000</v>
      </c>
    </row>
    <row r="46" spans="1:11" s="11" customFormat="1" ht="33" customHeight="1" x14ac:dyDescent="0.2">
      <c r="A46" s="32" t="s">
        <v>138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</row>
    <row r="47" spans="1:11" s="18" customFormat="1" ht="14.25" x14ac:dyDescent="0.2">
      <c r="A47" s="15" t="s">
        <v>73</v>
      </c>
      <c r="B47" s="15" t="s">
        <v>74</v>
      </c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19.5" customHeight="1" x14ac:dyDescent="0.2">
      <c r="A48" s="12">
        <v>2</v>
      </c>
      <c r="B48" s="16" t="s">
        <v>122</v>
      </c>
      <c r="C48" s="10"/>
      <c r="D48" s="10">
        <v>1</v>
      </c>
      <c r="E48" s="10">
        <f>C48+D48</f>
        <v>1</v>
      </c>
      <c r="F48" s="10"/>
      <c r="G48" s="10">
        <v>1</v>
      </c>
      <c r="H48" s="10">
        <f>F48+G48</f>
        <v>1</v>
      </c>
      <c r="I48" s="10">
        <f>F48-C48</f>
        <v>0</v>
      </c>
      <c r="J48" s="10">
        <f>G48-D48</f>
        <v>0</v>
      </c>
      <c r="K48" s="10">
        <f>I48+J48</f>
        <v>0</v>
      </c>
    </row>
    <row r="49" spans="1:11" ht="15" customHeight="1" x14ac:dyDescent="0.2">
      <c r="A49" s="34" t="s">
        <v>75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1:11" s="18" customFormat="1" ht="14.25" x14ac:dyDescent="0.2">
      <c r="A50" s="15" t="s">
        <v>76</v>
      </c>
      <c r="B50" s="15" t="s">
        <v>77</v>
      </c>
      <c r="C50" s="31"/>
      <c r="D50" s="31"/>
      <c r="E50" s="31"/>
      <c r="F50" s="31"/>
      <c r="G50" s="31"/>
      <c r="H50" s="31"/>
      <c r="I50" s="31"/>
      <c r="J50" s="31"/>
      <c r="K50" s="31"/>
    </row>
    <row r="51" spans="1:11" ht="19.5" customHeight="1" x14ac:dyDescent="0.2">
      <c r="A51" s="12">
        <v>3</v>
      </c>
      <c r="B51" s="16" t="s">
        <v>123</v>
      </c>
      <c r="C51" s="10"/>
      <c r="D51" s="10">
        <v>2000000</v>
      </c>
      <c r="E51" s="10">
        <f t="shared" ref="E51" si="7">C51+D51</f>
        <v>2000000</v>
      </c>
      <c r="F51" s="10"/>
      <c r="G51" s="10">
        <v>1990000</v>
      </c>
      <c r="H51" s="10">
        <f t="shared" ref="H51" si="8">F51+G51</f>
        <v>1990000</v>
      </c>
      <c r="I51" s="10">
        <f t="shared" ref="I51:J51" si="9">F51-C51</f>
        <v>0</v>
      </c>
      <c r="J51" s="10">
        <f t="shared" si="9"/>
        <v>-10000</v>
      </c>
      <c r="K51" s="10">
        <f t="shared" ref="K51" si="10">I51+J51</f>
        <v>-10000</v>
      </c>
    </row>
    <row r="52" spans="1:11" s="11" customFormat="1" ht="33" customHeight="1" x14ac:dyDescent="0.2">
      <c r="A52" s="32" t="s">
        <v>138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 s="18" customFormat="1" ht="14.25" x14ac:dyDescent="0.2">
      <c r="A53" s="15">
        <v>4</v>
      </c>
      <c r="B53" s="17" t="s">
        <v>78</v>
      </c>
      <c r="C53" s="31"/>
      <c r="D53" s="31"/>
      <c r="E53" s="31"/>
      <c r="F53" s="31"/>
      <c r="G53" s="31"/>
      <c r="H53" s="31"/>
      <c r="I53" s="31"/>
      <c r="J53" s="31"/>
      <c r="K53" s="31"/>
    </row>
    <row r="54" spans="1:11" x14ac:dyDescent="0.2">
      <c r="A54" s="12">
        <v>4</v>
      </c>
      <c r="B54" s="16" t="s">
        <v>124</v>
      </c>
      <c r="C54" s="10"/>
      <c r="D54" s="10">
        <v>99.5</v>
      </c>
      <c r="E54" s="10">
        <f t="shared" ref="E54" si="11">C54+D54</f>
        <v>99.5</v>
      </c>
      <c r="F54" s="10"/>
      <c r="G54" s="10">
        <v>99.5</v>
      </c>
      <c r="H54" s="10">
        <f t="shared" ref="H54" si="12">F54+G54</f>
        <v>99.5</v>
      </c>
      <c r="I54" s="10">
        <f t="shared" ref="I54:J54" si="13">F54-C54</f>
        <v>0</v>
      </c>
      <c r="J54" s="10">
        <f t="shared" si="13"/>
        <v>0</v>
      </c>
      <c r="K54" s="10">
        <f t="shared" ref="K54" si="14">I54+J54</f>
        <v>0</v>
      </c>
    </row>
    <row r="55" spans="1:11" ht="33" customHeight="1" x14ac:dyDescent="0.2">
      <c r="A55" s="35" t="s">
        <v>79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 ht="26.25" customHeight="1" x14ac:dyDescent="0.2">
      <c r="A56" s="56" t="s">
        <v>126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</row>
    <row r="57" spans="1:11" ht="13.15" customHeight="1" x14ac:dyDescent="0.2">
      <c r="A57" s="37" t="s">
        <v>80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1" x14ac:dyDescent="0.2">
      <c r="A58" s="57" t="s">
        <v>81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</row>
    <row r="59" spans="1:11" ht="17.45" customHeight="1" x14ac:dyDescent="0.2">
      <c r="A59" s="30" t="s">
        <v>82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</row>
    <row r="60" spans="1:11" ht="33.75" customHeight="1" x14ac:dyDescent="0.2">
      <c r="A60" s="26" t="s">
        <v>39</v>
      </c>
      <c r="B60" s="26" t="s">
        <v>40</v>
      </c>
      <c r="C60" s="27" t="s">
        <v>83</v>
      </c>
      <c r="D60" s="27"/>
      <c r="E60" s="27"/>
      <c r="F60" s="27" t="s">
        <v>84</v>
      </c>
      <c r="G60" s="27"/>
      <c r="H60" s="27"/>
      <c r="I60" s="38" t="s">
        <v>85</v>
      </c>
      <c r="J60" s="27"/>
      <c r="K60" s="27"/>
    </row>
    <row r="61" spans="1:11" s="9" customFormat="1" ht="25.5" customHeight="1" x14ac:dyDescent="0.2">
      <c r="A61" s="26"/>
      <c r="B61" s="26"/>
      <c r="C61" s="8" t="s">
        <v>21</v>
      </c>
      <c r="D61" s="8" t="s">
        <v>22</v>
      </c>
      <c r="E61" s="8" t="s">
        <v>23</v>
      </c>
      <c r="F61" s="8" t="s">
        <v>21</v>
      </c>
      <c r="G61" s="8" t="s">
        <v>22</v>
      </c>
      <c r="H61" s="8" t="s">
        <v>23</v>
      </c>
      <c r="I61" s="8" t="s">
        <v>21</v>
      </c>
      <c r="J61" s="8" t="s">
        <v>22</v>
      </c>
      <c r="K61" s="8" t="s">
        <v>23</v>
      </c>
    </row>
    <row r="62" spans="1:11" ht="15" x14ac:dyDescent="0.2">
      <c r="A62" s="12"/>
      <c r="B62" s="12" t="s">
        <v>86</v>
      </c>
      <c r="C62" s="53"/>
      <c r="D62" s="58">
        <v>1948.98</v>
      </c>
      <c r="E62" s="58">
        <f>C62+D62</f>
        <v>1948.98</v>
      </c>
      <c r="F62" s="53">
        <f>F16</f>
        <v>0</v>
      </c>
      <c r="G62" s="58">
        <f>G16</f>
        <v>1990</v>
      </c>
      <c r="H62" s="58">
        <f>F62+G62</f>
        <v>1990</v>
      </c>
      <c r="I62" s="53"/>
      <c r="J62" s="53">
        <f>G62/D62*100</f>
        <v>102.10469065870353</v>
      </c>
      <c r="K62" s="53">
        <f>H62/E62*100</f>
        <v>102.10469065870353</v>
      </c>
    </row>
    <row r="63" spans="1:11" ht="28.9" customHeight="1" x14ac:dyDescent="0.2">
      <c r="A63" s="46" t="s">
        <v>87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</row>
    <row r="64" spans="1:11" ht="30" customHeight="1" x14ac:dyDescent="0.2">
      <c r="A64" s="47" t="s">
        <v>133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1" ht="15" x14ac:dyDescent="0.2">
      <c r="A65" s="12"/>
      <c r="B65" s="12" t="s">
        <v>46</v>
      </c>
      <c r="C65" s="12"/>
      <c r="D65" s="12"/>
      <c r="E65" s="12"/>
      <c r="F65" s="20"/>
      <c r="G65" s="20"/>
      <c r="H65" s="20"/>
      <c r="I65" s="20"/>
      <c r="J65" s="20"/>
      <c r="K65" s="20"/>
    </row>
    <row r="66" spans="1:11" ht="45" x14ac:dyDescent="0.2">
      <c r="A66" s="12">
        <v>1</v>
      </c>
      <c r="B66" s="14" t="s">
        <v>125</v>
      </c>
      <c r="C66" s="52"/>
      <c r="D66" s="59"/>
      <c r="E66" s="59">
        <f t="shared" ref="E66" si="15">C66+D66</f>
        <v>0</v>
      </c>
      <c r="F66" s="52"/>
      <c r="G66" s="59">
        <v>1990</v>
      </c>
      <c r="H66" s="59">
        <v>1990</v>
      </c>
      <c r="I66" s="59"/>
      <c r="J66" s="59"/>
      <c r="K66" s="59"/>
    </row>
    <row r="67" spans="1:11" ht="45" x14ac:dyDescent="0.2">
      <c r="A67" s="12">
        <v>2</v>
      </c>
      <c r="B67" s="14" t="s">
        <v>131</v>
      </c>
      <c r="C67" s="52"/>
      <c r="D67" s="59">
        <v>1948.98</v>
      </c>
      <c r="E67" s="59">
        <v>1948.98</v>
      </c>
      <c r="F67" s="52"/>
      <c r="G67" s="59"/>
      <c r="H67" s="59"/>
      <c r="I67" s="59"/>
      <c r="J67" s="59"/>
      <c r="K67" s="59"/>
    </row>
    <row r="68" spans="1:11" ht="44.25" customHeight="1" x14ac:dyDescent="0.2">
      <c r="A68" s="39" t="s">
        <v>88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ht="41.25" customHeight="1" x14ac:dyDescent="0.2">
      <c r="A69" s="60" t="s">
        <v>136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</row>
    <row r="70" spans="1:11" s="18" customFormat="1" ht="14.25" x14ac:dyDescent="0.2">
      <c r="A70" s="15" t="s">
        <v>71</v>
      </c>
      <c r="B70" s="15" t="s">
        <v>72</v>
      </c>
      <c r="C70" s="10"/>
      <c r="D70" s="10"/>
      <c r="E70" s="10"/>
      <c r="F70" s="10"/>
      <c r="G70" s="10"/>
      <c r="H70" s="10"/>
      <c r="I70" s="51"/>
      <c r="J70" s="51"/>
      <c r="K70" s="51"/>
    </row>
    <row r="71" spans="1:11" x14ac:dyDescent="0.2">
      <c r="A71" s="12">
        <v>1</v>
      </c>
      <c r="B71" s="16" t="str">
        <f>B45</f>
        <v>Обсяг видатків</v>
      </c>
      <c r="C71" s="10"/>
      <c r="D71" s="10">
        <v>1948980</v>
      </c>
      <c r="E71" s="10">
        <f t="shared" ref="E71" si="16">C71+D71</f>
        <v>1948980</v>
      </c>
      <c r="F71" s="10"/>
      <c r="G71" s="10">
        <v>1990000</v>
      </c>
      <c r="H71" s="10">
        <f t="shared" ref="H71" si="17">F71+G71</f>
        <v>1990000</v>
      </c>
      <c r="I71" s="61"/>
      <c r="J71" s="53">
        <f>G71/D71*100</f>
        <v>102.10469065870353</v>
      </c>
      <c r="K71" s="53">
        <f>H71/E71*100</f>
        <v>102.10469065870353</v>
      </c>
    </row>
    <row r="72" spans="1:11" s="18" customFormat="1" ht="14.25" x14ac:dyDescent="0.2">
      <c r="A72" s="15" t="s">
        <v>73</v>
      </c>
      <c r="B72" s="15" t="s">
        <v>74</v>
      </c>
      <c r="C72" s="21"/>
      <c r="D72" s="21"/>
      <c r="E72" s="21"/>
      <c r="F72" s="21"/>
      <c r="G72" s="21"/>
      <c r="H72" s="21"/>
      <c r="I72" s="51"/>
      <c r="J72" s="53"/>
      <c r="K72" s="53"/>
    </row>
    <row r="73" spans="1:11" x14ac:dyDescent="0.2">
      <c r="A73" s="12">
        <v>2</v>
      </c>
      <c r="B73" s="16" t="str">
        <f>B48</f>
        <v>Кількість одиниць, яке планується придбати</v>
      </c>
      <c r="C73" s="10"/>
      <c r="D73" s="10">
        <v>1</v>
      </c>
      <c r="E73" s="10">
        <f t="shared" ref="E73" si="18">C73+D73</f>
        <v>1</v>
      </c>
      <c r="F73" s="10"/>
      <c r="G73" s="10">
        <v>1</v>
      </c>
      <c r="H73" s="10">
        <f t="shared" ref="H73" si="19">F73+G73</f>
        <v>1</v>
      </c>
      <c r="I73" s="51"/>
      <c r="J73" s="53"/>
      <c r="K73" s="53"/>
    </row>
    <row r="74" spans="1:11" s="18" customFormat="1" ht="14.25" x14ac:dyDescent="0.2">
      <c r="A74" s="15" t="s">
        <v>76</v>
      </c>
      <c r="B74" s="15" t="s">
        <v>77</v>
      </c>
      <c r="C74" s="21"/>
      <c r="D74" s="21"/>
      <c r="E74" s="21"/>
      <c r="F74" s="21"/>
      <c r="G74" s="21"/>
      <c r="H74" s="21"/>
      <c r="I74" s="62"/>
      <c r="J74" s="53"/>
      <c r="K74" s="53"/>
    </row>
    <row r="75" spans="1:11" x14ac:dyDescent="0.2">
      <c r="A75" s="12">
        <v>3</v>
      </c>
      <c r="B75" s="16" t="str">
        <f>B51</f>
        <v>Середні видатки  на закупівлю одиниці</v>
      </c>
      <c r="C75" s="10"/>
      <c r="D75" s="10">
        <v>1948980</v>
      </c>
      <c r="E75" s="10">
        <f t="shared" ref="E75" si="20">C75+D75</f>
        <v>1948980</v>
      </c>
      <c r="F75" s="10"/>
      <c r="G75" s="10">
        <v>1990000</v>
      </c>
      <c r="H75" s="10">
        <f t="shared" ref="H75" si="21">F75+G75</f>
        <v>1990000</v>
      </c>
      <c r="I75" s="51"/>
      <c r="J75" s="53">
        <f t="shared" ref="J75:J77" si="22">G75/D75*100</f>
        <v>102.10469065870353</v>
      </c>
      <c r="K75" s="53">
        <f t="shared" ref="K75:K77" si="23">H75/E75*100</f>
        <v>102.10469065870353</v>
      </c>
    </row>
    <row r="76" spans="1:11" s="18" customFormat="1" ht="14.25" x14ac:dyDescent="0.2">
      <c r="A76" s="15">
        <v>4</v>
      </c>
      <c r="B76" s="17" t="s">
        <v>78</v>
      </c>
      <c r="C76" s="21"/>
      <c r="D76" s="21"/>
      <c r="E76" s="21"/>
      <c r="F76" s="21"/>
      <c r="G76" s="21"/>
      <c r="H76" s="21"/>
      <c r="I76" s="62"/>
      <c r="J76" s="53"/>
      <c r="K76" s="53"/>
    </row>
    <row r="77" spans="1:11" ht="27.75" customHeight="1" x14ac:dyDescent="0.2">
      <c r="A77" s="12">
        <v>4</v>
      </c>
      <c r="B77" s="16" t="str">
        <f>B54</f>
        <v>Рівень виконання завдання</v>
      </c>
      <c r="C77" s="10"/>
      <c r="D77" s="10">
        <v>100</v>
      </c>
      <c r="E77" s="10">
        <f>C77+D77</f>
        <v>100</v>
      </c>
      <c r="F77" s="10"/>
      <c r="G77" s="10">
        <v>99.5</v>
      </c>
      <c r="H77" s="10">
        <f>F77+G77</f>
        <v>99.5</v>
      </c>
      <c r="I77" s="51"/>
      <c r="J77" s="53">
        <f t="shared" si="22"/>
        <v>99.5</v>
      </c>
      <c r="K77" s="53">
        <f t="shared" si="23"/>
        <v>99.5</v>
      </c>
    </row>
    <row r="78" spans="1:11" ht="17.45" customHeight="1" x14ac:dyDescent="0.2">
      <c r="A78" s="39" t="s">
        <v>89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ht="30" customHeight="1" x14ac:dyDescent="0.2">
      <c r="A79" s="60" t="s">
        <v>137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13.9" customHeight="1" x14ac:dyDescent="0.2">
      <c r="A80" s="40" t="s">
        <v>90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 ht="21" customHeight="1" x14ac:dyDescent="0.2">
      <c r="A81" s="57" t="s">
        <v>81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</row>
    <row r="82" spans="1:11" ht="15" customHeight="1" x14ac:dyDescent="0.2">
      <c r="A82" s="29" t="s">
        <v>91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</row>
    <row r="83" spans="1:11" ht="72" x14ac:dyDescent="0.2">
      <c r="A83" s="12" t="s">
        <v>92</v>
      </c>
      <c r="B83" s="12" t="s">
        <v>40</v>
      </c>
      <c r="C83" s="13" t="s">
        <v>93</v>
      </c>
      <c r="D83" s="13" t="s">
        <v>94</v>
      </c>
      <c r="E83" s="13" t="s">
        <v>95</v>
      </c>
      <c r="F83" s="13" t="s">
        <v>43</v>
      </c>
      <c r="G83" s="13" t="s">
        <v>96</v>
      </c>
      <c r="H83" s="13" t="s">
        <v>97</v>
      </c>
    </row>
    <row r="84" spans="1:11" ht="15" x14ac:dyDescent="0.2">
      <c r="A84" s="12" t="s">
        <v>36</v>
      </c>
      <c r="B84" s="12" t="s">
        <v>52</v>
      </c>
      <c r="C84" s="12" t="s">
        <v>61</v>
      </c>
      <c r="D84" s="12" t="s">
        <v>98</v>
      </c>
      <c r="E84" s="12" t="s">
        <v>99</v>
      </c>
      <c r="F84" s="12" t="s">
        <v>100</v>
      </c>
      <c r="G84" s="12" t="s">
        <v>101</v>
      </c>
      <c r="H84" s="12" t="s">
        <v>102</v>
      </c>
    </row>
    <row r="85" spans="1:11" ht="15" x14ac:dyDescent="0.2">
      <c r="A85" s="12" t="s">
        <v>103</v>
      </c>
      <c r="B85" s="12" t="s">
        <v>104</v>
      </c>
      <c r="C85" s="12" t="s">
        <v>45</v>
      </c>
      <c r="D85" s="12">
        <v>2000</v>
      </c>
      <c r="E85" s="12">
        <v>1990</v>
      </c>
      <c r="F85" s="12">
        <f>E85-D85</f>
        <v>-10</v>
      </c>
      <c r="G85" s="12" t="s">
        <v>45</v>
      </c>
      <c r="H85" s="12" t="s">
        <v>45</v>
      </c>
    </row>
    <row r="86" spans="1:11" ht="15" x14ac:dyDescent="0.2">
      <c r="A86" s="12"/>
      <c r="B86" s="12" t="s">
        <v>105</v>
      </c>
      <c r="C86" s="12" t="s">
        <v>45</v>
      </c>
      <c r="D86" s="12"/>
      <c r="E86" s="12"/>
      <c r="F86" s="12">
        <f t="shared" ref="F86:F87" si="24">E86-D86</f>
        <v>0</v>
      </c>
      <c r="G86" s="12" t="s">
        <v>45</v>
      </c>
      <c r="H86" s="12" t="s">
        <v>45</v>
      </c>
    </row>
    <row r="87" spans="1:11" ht="45" x14ac:dyDescent="0.2">
      <c r="A87" s="12"/>
      <c r="B87" s="14" t="s">
        <v>132</v>
      </c>
      <c r="C87" s="12" t="s">
        <v>45</v>
      </c>
      <c r="D87" s="12">
        <v>2000</v>
      </c>
      <c r="E87" s="12">
        <v>1990</v>
      </c>
      <c r="F87" s="12">
        <f t="shared" si="24"/>
        <v>-10</v>
      </c>
      <c r="G87" s="12" t="s">
        <v>45</v>
      </c>
      <c r="H87" s="12" t="s">
        <v>45</v>
      </c>
    </row>
    <row r="88" spans="1:11" ht="15" x14ac:dyDescent="0.2">
      <c r="A88" s="12"/>
      <c r="B88" s="12" t="s">
        <v>106</v>
      </c>
      <c r="C88" s="12" t="s">
        <v>45</v>
      </c>
      <c r="D88" s="12"/>
      <c r="E88" s="12"/>
      <c r="F88" s="12"/>
      <c r="G88" s="12" t="s">
        <v>45</v>
      </c>
      <c r="H88" s="12" t="s">
        <v>45</v>
      </c>
    </row>
    <row r="89" spans="1:11" ht="15" x14ac:dyDescent="0.2">
      <c r="A89" s="12"/>
      <c r="B89" s="12" t="s">
        <v>107</v>
      </c>
      <c r="C89" s="12" t="s">
        <v>45</v>
      </c>
      <c r="D89" s="12"/>
      <c r="E89" s="12"/>
      <c r="F89" s="12"/>
      <c r="G89" s="12" t="s">
        <v>45</v>
      </c>
      <c r="H89" s="12" t="s">
        <v>45</v>
      </c>
    </row>
    <row r="90" spans="1:11" x14ac:dyDescent="0.2">
      <c r="A90" s="34" t="s">
        <v>108</v>
      </c>
      <c r="B90" s="26"/>
      <c r="C90" s="26"/>
      <c r="D90" s="26"/>
      <c r="E90" s="26"/>
      <c r="F90" s="26"/>
      <c r="G90" s="26"/>
      <c r="H90" s="26"/>
    </row>
    <row r="91" spans="1:11" ht="21.75" customHeight="1" x14ac:dyDescent="0.2">
      <c r="A91" s="12" t="s">
        <v>52</v>
      </c>
      <c r="B91" s="12" t="s">
        <v>109</v>
      </c>
      <c r="C91" s="12" t="s">
        <v>45</v>
      </c>
      <c r="D91" s="12">
        <v>2000</v>
      </c>
      <c r="E91" s="12">
        <v>1990</v>
      </c>
      <c r="F91" s="12">
        <f t="shared" ref="F91" si="25">E91-D91</f>
        <v>-10</v>
      </c>
      <c r="G91" s="12" t="s">
        <v>45</v>
      </c>
      <c r="H91" s="12" t="s">
        <v>45</v>
      </c>
    </row>
    <row r="92" spans="1:11" ht="27" customHeight="1" x14ac:dyDescent="0.2">
      <c r="A92" s="34" t="s">
        <v>134</v>
      </c>
      <c r="B92" s="26"/>
      <c r="C92" s="26"/>
      <c r="D92" s="26"/>
      <c r="E92" s="26"/>
      <c r="F92" s="26"/>
      <c r="G92" s="26"/>
      <c r="H92" s="26"/>
    </row>
    <row r="93" spans="1:11" x14ac:dyDescent="0.2">
      <c r="A93" s="26" t="s">
        <v>110</v>
      </c>
      <c r="B93" s="26"/>
      <c r="C93" s="26"/>
      <c r="D93" s="26"/>
      <c r="E93" s="26"/>
      <c r="F93" s="26"/>
      <c r="G93" s="26"/>
      <c r="H93" s="26"/>
    </row>
    <row r="94" spans="1:11" ht="32.25" customHeight="1" x14ac:dyDescent="0.2">
      <c r="A94" s="12" t="s">
        <v>54</v>
      </c>
      <c r="B94" s="12" t="s">
        <v>111</v>
      </c>
      <c r="C94" s="12"/>
      <c r="D94" s="12">
        <v>2000</v>
      </c>
      <c r="E94" s="12">
        <v>1990</v>
      </c>
      <c r="F94" s="12">
        <f t="shared" ref="F94:F95" si="26">E94-D94</f>
        <v>-10</v>
      </c>
      <c r="G94" s="12"/>
      <c r="H94" s="12"/>
    </row>
    <row r="95" spans="1:11" ht="32.25" customHeight="1" x14ac:dyDescent="0.2">
      <c r="A95" s="12"/>
      <c r="B95" s="12" t="s">
        <v>112</v>
      </c>
      <c r="C95" s="12"/>
      <c r="D95" s="12">
        <v>2000</v>
      </c>
      <c r="E95" s="12">
        <v>1990</v>
      </c>
      <c r="F95" s="12">
        <f t="shared" si="26"/>
        <v>-10</v>
      </c>
      <c r="G95" s="12"/>
      <c r="H95" s="12"/>
    </row>
    <row r="96" spans="1:11" ht="47.25" customHeight="1" thickBot="1" x14ac:dyDescent="0.25">
      <c r="A96" s="43" t="s">
        <v>135</v>
      </c>
      <c r="B96" s="44"/>
      <c r="C96" s="44"/>
      <c r="D96" s="44"/>
      <c r="E96" s="44"/>
      <c r="F96" s="44"/>
      <c r="G96" s="44"/>
      <c r="H96" s="45"/>
    </row>
    <row r="97" spans="1:11" ht="30" x14ac:dyDescent="0.2">
      <c r="A97" s="12"/>
      <c r="B97" s="14" t="s">
        <v>113</v>
      </c>
      <c r="C97" s="12"/>
      <c r="D97" s="12"/>
      <c r="E97" s="12"/>
      <c r="F97" s="12">
        <f t="shared" ref="F97" si="27">E97-D97</f>
        <v>0</v>
      </c>
      <c r="G97" s="12"/>
      <c r="H97" s="12"/>
    </row>
    <row r="98" spans="1:11" ht="30" x14ac:dyDescent="0.2">
      <c r="A98" s="12"/>
      <c r="B98" s="12" t="s">
        <v>114</v>
      </c>
      <c r="C98" s="12"/>
      <c r="D98" s="12"/>
      <c r="E98" s="12"/>
      <c r="F98" s="12"/>
      <c r="G98" s="12"/>
      <c r="H98" s="12"/>
    </row>
    <row r="99" spans="1:11" ht="30" x14ac:dyDescent="0.2">
      <c r="A99" s="12" t="s">
        <v>55</v>
      </c>
      <c r="B99" s="12" t="s">
        <v>115</v>
      </c>
      <c r="C99" s="12" t="s">
        <v>45</v>
      </c>
      <c r="D99" s="12"/>
      <c r="E99" s="12"/>
      <c r="F99" s="12"/>
      <c r="G99" s="12" t="s">
        <v>45</v>
      </c>
      <c r="H99" s="12" t="s">
        <v>45</v>
      </c>
    </row>
    <row r="100" spans="1:11" ht="22.9" customHeight="1" x14ac:dyDescent="0.2">
      <c r="A100" s="41" t="s">
        <v>139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  <row r="101" spans="1:11" ht="39.75" customHeight="1" x14ac:dyDescent="0.2">
      <c r="A101" s="41" t="s">
        <v>140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1:11" ht="18" customHeight="1" x14ac:dyDescent="0.2">
      <c r="A102" s="41" t="s">
        <v>116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</row>
    <row r="103" spans="1:11" ht="36" customHeight="1" x14ac:dyDescent="0.2">
      <c r="A103" s="63" t="s">
        <v>141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</row>
    <row r="104" spans="1:11" ht="35.25" customHeight="1" x14ac:dyDescent="0.2">
      <c r="A104" s="41" t="s">
        <v>142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1:11" ht="42.75" customHeight="1" x14ac:dyDescent="0.2">
      <c r="A105" s="41" t="s">
        <v>143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1:11" ht="19.149999999999999" customHeight="1" x14ac:dyDescent="0.2">
      <c r="A106" s="41" t="s">
        <v>144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</row>
    <row r="107" spans="1:11" ht="59.85" customHeight="1" x14ac:dyDescent="0.2">
      <c r="B107" s="22" t="s">
        <v>117</v>
      </c>
      <c r="C107" s="22"/>
      <c r="D107" s="22"/>
      <c r="E107" s="42" t="s">
        <v>118</v>
      </c>
      <c r="F107" s="42"/>
      <c r="G107" s="42"/>
    </row>
  </sheetData>
  <mergeCells count="73">
    <mergeCell ref="A17:K17"/>
    <mergeCell ref="A46:K46"/>
    <mergeCell ref="A105:K105"/>
    <mergeCell ref="A106:K106"/>
    <mergeCell ref="E107:G107"/>
    <mergeCell ref="A96:H96"/>
    <mergeCell ref="A100:K100"/>
    <mergeCell ref="A101:K101"/>
    <mergeCell ref="A102:K102"/>
    <mergeCell ref="A103:K103"/>
    <mergeCell ref="A104:K104"/>
    <mergeCell ref="A93:H93"/>
    <mergeCell ref="A63:K63"/>
    <mergeCell ref="A64:K64"/>
    <mergeCell ref="A68:K68"/>
    <mergeCell ref="A90:H90"/>
    <mergeCell ref="A92:H92"/>
    <mergeCell ref="A57:K57"/>
    <mergeCell ref="A58:K58"/>
    <mergeCell ref="A59:K59"/>
    <mergeCell ref="A60:A61"/>
    <mergeCell ref="B60:B61"/>
    <mergeCell ref="C60:E60"/>
    <mergeCell ref="F60:H60"/>
    <mergeCell ref="I60:K60"/>
    <mergeCell ref="A78:K78"/>
    <mergeCell ref="A79:K79"/>
    <mergeCell ref="A80:K80"/>
    <mergeCell ref="A81:K81"/>
    <mergeCell ref="A82:K82"/>
    <mergeCell ref="A69:K69"/>
    <mergeCell ref="A56:K56"/>
    <mergeCell ref="C47:E47"/>
    <mergeCell ref="F47:H47"/>
    <mergeCell ref="I47:K47"/>
    <mergeCell ref="A49:K49"/>
    <mergeCell ref="C50:E50"/>
    <mergeCell ref="F50:H50"/>
    <mergeCell ref="I50:K50"/>
    <mergeCell ref="A52:K52"/>
    <mergeCell ref="C53:E53"/>
    <mergeCell ref="F53:H53"/>
    <mergeCell ref="I53:K53"/>
    <mergeCell ref="A55:K55"/>
    <mergeCell ref="C44:E44"/>
    <mergeCell ref="F44:H44"/>
    <mergeCell ref="I44:K44"/>
    <mergeCell ref="A19:K19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97" fitToHeight="5" orientation="landscape" r:id="rId1"/>
  <rowBreaks count="3" manualBreakCount="3">
    <brk id="26" max="16383" man="1"/>
    <brk id="56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Пользователь</cp:lastModifiedBy>
  <dcterms:created xsi:type="dcterms:W3CDTF">2022-02-14T13:44:41Z</dcterms:created>
  <dcterms:modified xsi:type="dcterms:W3CDTF">2022-02-15T13:13:16Z</dcterms:modified>
</cp:coreProperties>
</file>