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DBB762BB-1B84-4F14-B378-89927D32BF8F}" xr6:coauthVersionLast="46" xr6:coauthVersionMax="46" xr10:uidLastSave="{00000000-0000-0000-0000-000000000000}"/>
  <bookViews>
    <workbookView xWindow="-120" yWindow="-120" windowWidth="19440" windowHeight="15000" xr2:uid="{091AF701-2973-4D64-AEA2-3735B8444E02}"/>
  </bookViews>
  <sheets>
    <sheet name="214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6" i="1" l="1"/>
  <c r="F98" i="1" l="1"/>
  <c r="F96" i="1"/>
  <c r="F92" i="1"/>
  <c r="F88" i="1"/>
  <c r="F87" i="1"/>
  <c r="F86" i="1"/>
  <c r="K78" i="1"/>
  <c r="I78" i="1"/>
  <c r="H78" i="1"/>
  <c r="E78" i="1"/>
  <c r="B78" i="1"/>
  <c r="K76" i="1"/>
  <c r="I76" i="1"/>
  <c r="H76" i="1"/>
  <c r="E76" i="1"/>
  <c r="H75" i="1"/>
  <c r="E75" i="1"/>
  <c r="H73" i="1"/>
  <c r="E73" i="1"/>
  <c r="K72" i="1"/>
  <c r="I72" i="1"/>
  <c r="H72" i="1"/>
  <c r="E72" i="1"/>
  <c r="K70" i="1"/>
  <c r="I70" i="1"/>
  <c r="H70" i="1"/>
  <c r="E70" i="1"/>
  <c r="B70" i="1"/>
  <c r="F66" i="1"/>
  <c r="I66" i="1" s="1"/>
  <c r="C66" i="1"/>
  <c r="E66" i="1" s="1"/>
  <c r="I63" i="1"/>
  <c r="G63" i="1"/>
  <c r="H63" i="1" s="1"/>
  <c r="K63" i="1" s="1"/>
  <c r="E63" i="1"/>
  <c r="J54" i="1"/>
  <c r="I54" i="1"/>
  <c r="K54" i="1" s="1"/>
  <c r="H54" i="1"/>
  <c r="E54" i="1"/>
  <c r="J51" i="1"/>
  <c r="I51" i="1"/>
  <c r="K51" i="1" s="1"/>
  <c r="H51" i="1"/>
  <c r="E51" i="1"/>
  <c r="J48" i="1"/>
  <c r="K48" i="1" s="1"/>
  <c r="I48" i="1"/>
  <c r="H48" i="1"/>
  <c r="E48" i="1"/>
  <c r="K47" i="1"/>
  <c r="J47" i="1"/>
  <c r="I47" i="1"/>
  <c r="H47" i="1"/>
  <c r="E47" i="1"/>
  <c r="J44" i="1"/>
  <c r="I44" i="1"/>
  <c r="K44" i="1" s="1"/>
  <c r="H44" i="1"/>
  <c r="E44" i="1"/>
  <c r="E32" i="1"/>
  <c r="E31" i="1"/>
  <c r="E30" i="1"/>
  <c r="E27" i="1" s="1"/>
  <c r="E29" i="1"/>
  <c r="F19" i="1"/>
  <c r="H19" i="1" s="1"/>
  <c r="C19" i="1"/>
  <c r="E19" i="1" s="1"/>
  <c r="I16" i="1"/>
  <c r="K16" i="1" s="1"/>
  <c r="H16" i="1"/>
  <c r="E16" i="1"/>
  <c r="I19" i="1" l="1"/>
  <c r="K19" i="1" s="1"/>
  <c r="H66" i="1"/>
  <c r="K66" i="1" s="1"/>
</calcChain>
</file>

<file path=xl/sharedStrings.xml><?xml version="1.0" encoding="utf-8"?>
<sst xmlns="http://schemas.openxmlformats.org/spreadsheetml/2006/main" count="231" uniqueCount="150">
  <si>
    <t xml:space="preserve">Додаток </t>
  </si>
  <si>
    <t>до Методичних рекомендацій щодо здійснення оцінки ефективності бюджетних програм</t>
  </si>
  <si>
    <t>Оцінка ефективності бюджетної програми за 2021 рік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</si>
  <si>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</si>
  <si>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</si>
  <si>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</si>
  <si>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</si>
  <si>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</si>
  <si>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</si>
  <si>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</si>
  <si>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</si>
  <si>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</si>
  <si>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.0212144</t>
  </si>
  <si>
    <t>.0763</t>
  </si>
  <si>
    <t>Централізовані заходи з лікування хворих на цукровий та нецукровий діабет</t>
  </si>
  <si>
    <t>(КФКВК)1</t>
  </si>
  <si>
    <t>4.</t>
  </si>
  <si>
    <t>Мета бюджетної програми:</t>
  </si>
  <si>
    <t>Забезпечення лікування хворих дівчат/жінок та хлопців/чоловіків на цукровий та нецукровий діабет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</si>
  <si>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</si>
  <si>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</si>
  <si>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 тис. грн)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</si>
  <si>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</si>
  <si>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</si>
  <si>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</si>
  <si>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</si>
  <si>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</si>
  <si>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</si>
  <si>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</si>
  <si>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</si>
  <si>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</si>
  <si>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</si>
  <si>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</si>
  <si>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</si>
  <si>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</si>
  <si>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</si>
  <si>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</si>
  <si>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</si>
  <si>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</si>
  <si>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</si>
  <si>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</si>
  <si>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</si>
  <si>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1"/>
        <rFont val="Times New Roman"/>
        <family val="1"/>
        <charset val="204"/>
      </rPr>
      <t>1</t>
    </r>
  </si>
  <si>
    <t>Видатки (надані кредити)</t>
  </si>
  <si>
    <r>
      <rPr>
        <sz val="12"/>
        <rFont val="Times New Roman"/>
        <family val="1"/>
        <charset val="204"/>
      </rPr>
      <t>В т.ч.</t>
    </r>
  </si>
  <si>
    <t>5.2 «Виконання бюджетної програми за джерелами надходжень спеціального фонду»                     (грн.)</t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</si>
  <si>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</si>
  <si>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</si>
  <si>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t>План з урахуванням змін</t>
  </si>
  <si>
    <t>Виконано</t>
  </si>
  <si>
    <t>Відхилення</t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</si>
  <si>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</si>
  <si>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</si>
  <si>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</si>
  <si>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</si>
  <si>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</si>
  <si>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</si>
  <si>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</si>
  <si>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</si>
  <si>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</si>
  <si>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</si>
  <si>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</si>
  <si>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</si>
  <si>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</si>
  <si>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</si>
  <si>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</si>
  <si>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</si>
  <si>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</si>
  <si>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</si>
  <si>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</si>
  <si>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</si>
  <si>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</si>
  <si>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</si>
  <si>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 xml:space="preserve">5.3. «Виконання результативних показників бюджетної програми за напрямками використання бюджетних коштів»    </t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</si>
  <si>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</si>
  <si>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</si>
  <si>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</si>
  <si>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</si>
  <si>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</si>
  <si>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</si>
  <si>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</si>
  <si>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t>видатки на забезпечення медикаментами хворих на цукровий діабет</t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</si>
  <si>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</si>
  <si>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</si>
  <si>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t>кількість хворих на цукровий діабет, що забезпечуються препаратами інсуліну</t>
  </si>
  <si>
    <t>з них кількість хворих осіб жіночої статі</t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</si>
  <si>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</si>
  <si>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</si>
  <si>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середня вартість медикаментів на одного хворого на місяць</t>
  </si>
  <si>
    <t>якості</t>
  </si>
  <si>
    <t>динаміка кількості хворих на цукровий діабет, забезпечених інсуліном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</si>
  <si>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</si>
  <si>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Фактичні результативні показники повністю відповідають напрямкам використання коштів по програмі.</t>
  </si>
  <si>
    <t>Напрям використання бюджетних коштів</t>
  </si>
  <si>
    <t>Аналіз бюджетної програми показав, що кошти  використані за призначенням.</t>
  </si>
  <si>
    <t xml:space="preserve">5.4 « Виконання показників бюджетної програми порівняно із показниками попереднього року»:     </t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</si>
  <si>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</si>
  <si>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</si>
  <si>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t>Відхилення виконання    (у відсотках)</t>
  </si>
  <si>
    <r>
      <rPr>
        <sz val="11"/>
        <rFont val="Times New Roman"/>
        <family val="1"/>
        <charset val="204"/>
      </rPr>
      <t>Видатки (надані кредити)</t>
    </r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</si>
  <si>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</si>
  <si>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Програма в попередньому році діяла протягом року, а в поточному тільки 9 місяців.</t>
  </si>
  <si>
    <t>забезпеченість хворих на цукровий діабет препаратами інсуліну</t>
  </si>
  <si>
    <t>Пояснення щодо динаміки результативних показників за відповідним напрямом використання бюджетних коштів</t>
  </si>
  <si>
    <t>Програма в попередньому році діяла протягом року, а в поточному тільки 9 місяців, що обумовило зменшення обсягів видатків та середньої вартісті медикаментів на одного хворого на місяць.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</si>
  <si>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</si>
  <si>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Кошти направлені  на забезпечення  медикаментами хворих на цукровий діабет</t>
  </si>
  <si>
    <t>5.5 «Виконання інвестиційних (проектів) програм»:  (тис.грн.)</t>
  </si>
  <si>
    <r>
      <rPr>
        <sz val="11"/>
        <rFont val="Times New Roman"/>
        <family val="1"/>
        <charset val="204"/>
      </rPr>
      <t>Код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</si>
  <si>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</si>
  <si>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</si>
  <si>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</si>
  <si>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</si>
  <si>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</si>
  <si>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</si>
  <si>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</si>
  <si>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</si>
  <si>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</si>
  <si>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</si>
  <si>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</si>
  <si>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</si>
  <si>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</si>
  <si>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</si>
  <si>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</si>
  <si>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</si>
  <si>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t xml:space="preserve">Пояснення щодо причин відхилення фактичних надходжень від планового показника - </t>
  </si>
  <si>
    <r>
      <rPr>
        <sz val="11"/>
        <rFont val="Times New Roman"/>
        <family val="1"/>
        <charset val="204"/>
      </rPr>
      <t>Видатки бюджету розвитку всього:</t>
    </r>
  </si>
  <si>
    <t xml:space="preserve">Пояснення щодо причин відхилення касовихвидатків від планового показника </t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</si>
  <si>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</si>
  <si>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</si>
  <si>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</si>
  <si>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</si>
  <si>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t>Напрям спрямування коштів (об’єкт)1</t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</si>
  <si>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</si>
  <si>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</si>
  <si>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б.Узагальнений висновок щодо: </t>
  </si>
  <si>
    <t>Головний бухгалтер виконавчого комітету Ніжинської  міської ради</t>
  </si>
  <si>
    <t>Наталія ЄФІМЕНКО</t>
  </si>
  <si>
    <t>Забезпечення  надання хворих дівчат/жінок та хлопців/чоловіків на цукровий  діабет препаратами інсуліну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</si>
  <si>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асигнуваньу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</si>
  <si>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залишок планових асигнувань на кінець звітного періоду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</si>
  <si>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розбіжність пояснюється різницею між плановою та фактичною кількістю хворих на цукровий діабет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</si>
  <si>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розбіжність пояснюється здорожчанням ліків для забезпечення хворих на цукровий діабет</t>
    </r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</si>
  <si>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програма в попередньому році діяла протягом року, а в поточному тільки 9 місяців.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</si>
  <si>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</si>
  <si>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  кредиторська  та дебіторська  заборгованість відсутня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</si>
  <si>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 на забезпечення  медикаментами хворих на цукровий діабет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</si>
  <si>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 Отримали  медикаменти 529 осіб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</si>
  <si>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Забезпечення  медикаментами хворих на цукровий діабет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</si>
  <si>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програма  має  обмежений  термін  дії..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</si>
</sst>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0\ _₽_-;\-* #,##0.000\ _₽_-;_-* &quot;-&quot;??\ _₽_-;_-@_-"/>
    <numFmt numFmtId="166" formatCode="0.0"/>
    <numFmt numFmtId="167" formatCode="_-* #,##0.0\ _₽_-;\-* #,##0.0\ _₽_-;_-* &quot;-&quot;??\ _₽_-;_-@_-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10" fillId="0" borderId="0" xfId="1" applyFont="1" applyAlignment="1">
      <alignment horizontal="left" vertical="center" wrapText="1"/>
    </xf>
    <xf numFmtId="0" fontId="9" fillId="0" borderId="4" xfId="1" applyFont="1" applyBorder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/>
    <xf numFmtId="0" fontId="8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left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167" fontId="9" fillId="0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</cellXfs>
  <cellStyles count="3">
    <cellStyle name="Обычный" xfId="0" builtinId="0"/>
    <cellStyle name="Обычный 12" xfId="1" xr:uid="{F291FCA1-AEB7-4F32-89DE-93610C75AF68}"/>
    <cellStyle name="Финансовый 2" xfId="2" xr:uid="{A36099A7-C917-4820-A5D2-03ABB29422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62FE5-EBC4-43A8-980C-CBBDADFEC9CB}">
  <dimension ref="A1:K109"/>
  <sheetViews>
    <sheetView tabSelected="1" view="pageBreakPreview" zoomScale="90" zoomScaleNormal="100" zoomScaleSheetLayoutView="90" workbookViewId="0">
      <selection sqref="A1:XFD1048576"/>
    </sheetView>
  </sheetViews>
  <sheetFormatPr defaultColWidth="9" defaultRowHeight="12.75" x14ac:dyDescent="0.2"/>
  <cols>
    <col min="1" max="1" width="9.28515625" style="45" bestFit="1" customWidth="1"/>
    <col min="2" max="2" width="22.85546875" style="45" customWidth="1"/>
    <col min="3" max="3" width="12.5703125" style="45" bestFit="1" customWidth="1"/>
    <col min="4" max="4" width="9" style="45"/>
    <col min="5" max="6" width="12.5703125" style="45" bestFit="1" customWidth="1"/>
    <col min="7" max="7" width="9" style="45"/>
    <col min="8" max="8" width="12.5703125" style="45" bestFit="1" customWidth="1"/>
    <col min="9" max="9" width="11.5703125" style="45" bestFit="1" customWidth="1"/>
    <col min="10" max="10" width="9.28515625" style="45" bestFit="1" customWidth="1"/>
    <col min="11" max="11" width="11.5703125" style="45" bestFit="1" customWidth="1"/>
    <col min="12" max="16384" width="9" style="45"/>
  </cols>
  <sheetData>
    <row r="1" spans="1:11" x14ac:dyDescent="0.2">
      <c r="A1" s="4"/>
      <c r="B1" s="4"/>
      <c r="C1" s="4"/>
      <c r="D1" s="4"/>
      <c r="E1" s="4"/>
      <c r="F1" s="4"/>
      <c r="G1" s="4"/>
      <c r="H1" s="43" t="s">
        <v>0</v>
      </c>
      <c r="I1" s="43"/>
      <c r="J1" s="43"/>
      <c r="K1" s="43"/>
    </row>
    <row r="2" spans="1:11" x14ac:dyDescent="0.2">
      <c r="A2" s="4"/>
      <c r="B2" s="4"/>
      <c r="C2" s="4"/>
      <c r="D2" s="4"/>
      <c r="E2" s="4"/>
      <c r="F2" s="4"/>
      <c r="G2" s="4"/>
      <c r="H2" s="43" t="s">
        <v>1</v>
      </c>
      <c r="I2" s="43"/>
      <c r="J2" s="43"/>
      <c r="K2" s="43"/>
    </row>
    <row r="3" spans="1:11" ht="18.75" x14ac:dyDescent="0.2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8.75" x14ac:dyDescent="0.2">
      <c r="A4" s="1" t="s">
        <v>3</v>
      </c>
      <c r="B4" s="1" t="s">
        <v>4</v>
      </c>
      <c r="C4" s="1"/>
      <c r="D4" s="44" t="s">
        <v>5</v>
      </c>
      <c r="E4" s="44"/>
      <c r="F4" s="44"/>
      <c r="G4" s="44"/>
      <c r="H4" s="44"/>
      <c r="I4" s="44"/>
      <c r="J4" s="44"/>
      <c r="K4" s="44"/>
    </row>
    <row r="5" spans="1:11" ht="18.75" x14ac:dyDescent="0.2">
      <c r="A5" s="2"/>
      <c r="B5" s="2" t="s">
        <v>6</v>
      </c>
      <c r="C5" s="2"/>
      <c r="D5" s="41" t="s">
        <v>7</v>
      </c>
      <c r="E5" s="41"/>
      <c r="F5" s="41"/>
      <c r="G5" s="41"/>
      <c r="H5" s="41"/>
      <c r="I5" s="41"/>
      <c r="J5" s="41"/>
      <c r="K5" s="41"/>
    </row>
    <row r="6" spans="1:11" ht="18.75" x14ac:dyDescent="0.2">
      <c r="A6" s="1" t="s">
        <v>8</v>
      </c>
      <c r="B6" s="1" t="s">
        <v>9</v>
      </c>
      <c r="C6" s="1"/>
      <c r="D6" s="44" t="s">
        <v>5</v>
      </c>
      <c r="E6" s="44"/>
      <c r="F6" s="44"/>
      <c r="G6" s="44"/>
      <c r="H6" s="44"/>
      <c r="I6" s="44"/>
      <c r="J6" s="44"/>
      <c r="K6" s="44"/>
    </row>
    <row r="7" spans="1:11" ht="18.75" x14ac:dyDescent="0.2">
      <c r="A7" s="4"/>
      <c r="B7" s="2" t="s">
        <v>6</v>
      </c>
      <c r="C7" s="4"/>
      <c r="D7" s="41" t="s">
        <v>10</v>
      </c>
      <c r="E7" s="41"/>
      <c r="F7" s="41"/>
      <c r="G7" s="41"/>
      <c r="H7" s="41"/>
      <c r="I7" s="41"/>
      <c r="J7" s="41"/>
      <c r="K7" s="41"/>
    </row>
    <row r="8" spans="1:11" ht="18.75" x14ac:dyDescent="0.2">
      <c r="A8" s="1" t="s">
        <v>11</v>
      </c>
      <c r="B8" s="1" t="s">
        <v>12</v>
      </c>
      <c r="C8" s="1" t="s">
        <v>13</v>
      </c>
      <c r="D8" s="46" t="s">
        <v>14</v>
      </c>
      <c r="E8" s="46"/>
      <c r="F8" s="46"/>
      <c r="G8" s="46"/>
      <c r="H8" s="46"/>
      <c r="I8" s="46"/>
      <c r="J8" s="46"/>
      <c r="K8" s="46"/>
    </row>
    <row r="9" spans="1:11" ht="18.75" x14ac:dyDescent="0.2">
      <c r="A9" s="1"/>
      <c r="B9" s="2" t="s">
        <v>6</v>
      </c>
      <c r="C9" s="3" t="s">
        <v>15</v>
      </c>
      <c r="D9" s="2"/>
      <c r="E9" s="2"/>
      <c r="F9" s="2"/>
      <c r="G9" s="2"/>
      <c r="H9" s="2"/>
      <c r="I9" s="2"/>
      <c r="J9" s="2"/>
      <c r="K9" s="2"/>
    </row>
    <row r="10" spans="1:11" ht="37.5" x14ac:dyDescent="0.2">
      <c r="A10" s="1" t="s">
        <v>16</v>
      </c>
      <c r="B10" s="1" t="s">
        <v>17</v>
      </c>
      <c r="C10" s="47" t="s">
        <v>18</v>
      </c>
      <c r="D10" s="47"/>
      <c r="E10" s="47"/>
      <c r="F10" s="47"/>
      <c r="G10" s="47"/>
      <c r="H10" s="47"/>
      <c r="I10" s="47"/>
      <c r="J10" s="47"/>
      <c r="K10" s="47"/>
    </row>
    <row r="11" spans="1:11" ht="18.75" x14ac:dyDescent="0.2">
      <c r="A11" s="1" t="s">
        <v>19</v>
      </c>
      <c r="B11" s="42" t="s">
        <v>20</v>
      </c>
      <c r="C11" s="42"/>
      <c r="D11" s="42"/>
      <c r="E11" s="42"/>
      <c r="F11" s="42"/>
      <c r="G11" s="42"/>
      <c r="H11" s="42"/>
      <c r="I11" s="42"/>
      <c r="J11" s="42"/>
      <c r="K11" s="42"/>
    </row>
    <row r="12" spans="1:11" ht="18.75" customHeight="1" x14ac:dyDescent="0.2">
      <c r="A12" s="25" t="s">
        <v>21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</row>
    <row r="13" spans="1:11" ht="18.75" customHeight="1" x14ac:dyDescent="0.2">
      <c r="A13" s="27" t="s">
        <v>22</v>
      </c>
      <c r="B13" s="27" t="s">
        <v>23</v>
      </c>
      <c r="C13" s="32" t="s">
        <v>24</v>
      </c>
      <c r="D13" s="32"/>
      <c r="E13" s="32"/>
      <c r="F13" s="32" t="s">
        <v>25</v>
      </c>
      <c r="G13" s="32"/>
      <c r="H13" s="32"/>
      <c r="I13" s="32" t="s">
        <v>26</v>
      </c>
      <c r="J13" s="32"/>
      <c r="K13" s="32"/>
    </row>
    <row r="14" spans="1:11" ht="22.5" x14ac:dyDescent="0.2">
      <c r="A14" s="27"/>
      <c r="B14" s="27"/>
      <c r="C14" s="5" t="s">
        <v>27</v>
      </c>
      <c r="D14" s="5" t="s">
        <v>28</v>
      </c>
      <c r="E14" s="5" t="s">
        <v>29</v>
      </c>
      <c r="F14" s="5" t="s">
        <v>27</v>
      </c>
      <c r="G14" s="5" t="s">
        <v>30</v>
      </c>
      <c r="H14" s="5" t="s">
        <v>29</v>
      </c>
      <c r="I14" s="5" t="s">
        <v>31</v>
      </c>
      <c r="J14" s="5" t="s">
        <v>32</v>
      </c>
      <c r="K14" s="5" t="s">
        <v>29</v>
      </c>
    </row>
    <row r="15" spans="1:11" x14ac:dyDescent="0.2">
      <c r="A15" s="5"/>
      <c r="B15" s="5"/>
      <c r="C15" s="5" t="s">
        <v>33</v>
      </c>
      <c r="D15" s="5" t="s">
        <v>34</v>
      </c>
      <c r="E15" s="5" t="s">
        <v>35</v>
      </c>
      <c r="F15" s="5" t="s">
        <v>36</v>
      </c>
      <c r="G15" s="5" t="s">
        <v>37</v>
      </c>
      <c r="H15" s="5" t="s">
        <v>38</v>
      </c>
      <c r="I15" s="5" t="s">
        <v>39</v>
      </c>
      <c r="J15" s="5" t="s">
        <v>40</v>
      </c>
      <c r="K15" s="5" t="s">
        <v>41</v>
      </c>
    </row>
    <row r="16" spans="1:11" ht="31.7" customHeight="1" x14ac:dyDescent="0.2">
      <c r="A16" s="6" t="s">
        <v>42</v>
      </c>
      <c r="B16" s="12" t="s">
        <v>43</v>
      </c>
      <c r="C16" s="48">
        <v>3209.2289999999998</v>
      </c>
      <c r="D16" s="48"/>
      <c r="E16" s="48">
        <f>C16+D16</f>
        <v>3209.2289999999998</v>
      </c>
      <c r="F16" s="48">
        <v>3209.223</v>
      </c>
      <c r="G16" s="48"/>
      <c r="H16" s="48">
        <f>F16+G16</f>
        <v>3209.223</v>
      </c>
      <c r="I16" s="48">
        <f>F16-C16</f>
        <v>-5.9999999998581188E-3</v>
      </c>
      <c r="J16" s="48"/>
      <c r="K16" s="48">
        <f>I16+J16</f>
        <v>-5.9999999998581188E-3</v>
      </c>
    </row>
    <row r="17" spans="1:11" ht="28.5" customHeight="1" x14ac:dyDescent="0.2">
      <c r="A17" s="25" t="s">
        <v>139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</row>
    <row r="18" spans="1:11" ht="15.75" x14ac:dyDescent="0.2">
      <c r="A18" s="7"/>
      <c r="B18" s="7" t="s">
        <v>44</v>
      </c>
      <c r="C18" s="7"/>
      <c r="D18" s="7"/>
      <c r="E18" s="7"/>
      <c r="F18" s="7"/>
      <c r="G18" s="7"/>
      <c r="H18" s="7"/>
      <c r="I18" s="7"/>
      <c r="J18" s="7"/>
      <c r="K18" s="7"/>
    </row>
    <row r="19" spans="1:11" ht="108.75" customHeight="1" x14ac:dyDescent="0.2">
      <c r="A19" s="6">
        <v>1</v>
      </c>
      <c r="B19" s="17" t="s">
        <v>138</v>
      </c>
      <c r="C19" s="48">
        <f>C16</f>
        <v>3209.2289999999998</v>
      </c>
      <c r="D19" s="48"/>
      <c r="E19" s="48">
        <f>C19+D19</f>
        <v>3209.2289999999998</v>
      </c>
      <c r="F19" s="48">
        <f>F16</f>
        <v>3209.223</v>
      </c>
      <c r="G19" s="48"/>
      <c r="H19" s="48">
        <f>F19+G19</f>
        <v>3209.223</v>
      </c>
      <c r="I19" s="48">
        <f>F19-C19</f>
        <v>-5.9999999998581188E-3</v>
      </c>
      <c r="J19" s="49"/>
      <c r="K19" s="49">
        <f t="shared" ref="K19" si="0">I19+J19</f>
        <v>-5.9999999998581188E-3</v>
      </c>
    </row>
    <row r="20" spans="1:11" ht="24" customHeight="1" x14ac:dyDescent="0.2">
      <c r="A20" s="25" t="s">
        <v>45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</row>
    <row r="21" spans="1:11" ht="36" x14ac:dyDescent="0.2">
      <c r="A21" s="7" t="s">
        <v>46</v>
      </c>
      <c r="B21" s="7" t="s">
        <v>47</v>
      </c>
      <c r="C21" s="8" t="s">
        <v>48</v>
      </c>
      <c r="D21" s="8" t="s">
        <v>49</v>
      </c>
      <c r="E21" s="8" t="s">
        <v>50</v>
      </c>
      <c r="F21" s="4"/>
      <c r="G21" s="4"/>
      <c r="H21" s="4"/>
      <c r="I21" s="4"/>
      <c r="J21" s="4"/>
      <c r="K21" s="4"/>
    </row>
    <row r="22" spans="1:11" ht="30" x14ac:dyDescent="0.2">
      <c r="A22" s="7" t="s">
        <v>42</v>
      </c>
      <c r="B22" s="7" t="s">
        <v>51</v>
      </c>
      <c r="C22" s="7" t="s">
        <v>52</v>
      </c>
      <c r="D22" s="7"/>
      <c r="E22" s="7" t="s">
        <v>52</v>
      </c>
      <c r="F22" s="4"/>
      <c r="G22" s="4"/>
      <c r="H22" s="4"/>
      <c r="I22" s="4"/>
      <c r="J22" s="4"/>
      <c r="K22" s="4"/>
    </row>
    <row r="23" spans="1:11" ht="15" x14ac:dyDescent="0.2">
      <c r="A23" s="7"/>
      <c r="B23" s="7" t="s">
        <v>53</v>
      </c>
      <c r="C23" s="7"/>
      <c r="D23" s="7"/>
      <c r="E23" s="7"/>
      <c r="F23" s="4"/>
      <c r="G23" s="4"/>
      <c r="H23" s="4"/>
      <c r="I23" s="4"/>
      <c r="J23" s="4"/>
      <c r="K23" s="4"/>
    </row>
    <row r="24" spans="1:11" ht="15" x14ac:dyDescent="0.2">
      <c r="A24" s="7" t="s">
        <v>54</v>
      </c>
      <c r="B24" s="7" t="s">
        <v>55</v>
      </c>
      <c r="C24" s="7" t="s">
        <v>52</v>
      </c>
      <c r="D24" s="7"/>
      <c r="E24" s="7" t="s">
        <v>52</v>
      </c>
      <c r="F24" s="4"/>
      <c r="G24" s="4"/>
      <c r="H24" s="4"/>
      <c r="I24" s="4"/>
      <c r="J24" s="4"/>
      <c r="K24" s="4"/>
    </row>
    <row r="25" spans="1:11" ht="15" x14ac:dyDescent="0.2">
      <c r="A25" s="7" t="s">
        <v>56</v>
      </c>
      <c r="B25" s="7" t="s">
        <v>57</v>
      </c>
      <c r="C25" s="7" t="s">
        <v>52</v>
      </c>
      <c r="D25" s="7"/>
      <c r="E25" s="7" t="s">
        <v>52</v>
      </c>
      <c r="F25" s="4"/>
      <c r="G25" s="4"/>
      <c r="H25" s="4"/>
      <c r="I25" s="4"/>
      <c r="J25" s="4"/>
      <c r="K25" s="4"/>
    </row>
    <row r="26" spans="1:11" x14ac:dyDescent="0.2">
      <c r="A26" s="27" t="s">
        <v>58</v>
      </c>
      <c r="B26" s="27"/>
      <c r="C26" s="27"/>
      <c r="D26" s="27"/>
      <c r="E26" s="27"/>
      <c r="F26" s="4"/>
      <c r="G26" s="4"/>
      <c r="H26" s="4"/>
      <c r="I26" s="4"/>
      <c r="J26" s="4"/>
      <c r="K26" s="4"/>
    </row>
    <row r="27" spans="1:11" ht="15" x14ac:dyDescent="0.2">
      <c r="A27" s="7" t="s">
        <v>59</v>
      </c>
      <c r="B27" s="7" t="s">
        <v>60</v>
      </c>
      <c r="C27" s="6"/>
      <c r="D27" s="6"/>
      <c r="E27" s="6">
        <f t="shared" ref="E27" si="1">SUM(E29:E32)</f>
        <v>0</v>
      </c>
      <c r="F27" s="4"/>
      <c r="G27" s="4"/>
      <c r="H27" s="4"/>
      <c r="I27" s="4"/>
      <c r="J27" s="4"/>
      <c r="K27" s="4"/>
    </row>
    <row r="28" spans="1:11" ht="15" x14ac:dyDescent="0.2">
      <c r="A28" s="7"/>
      <c r="B28" s="7" t="s">
        <v>53</v>
      </c>
      <c r="C28" s="6"/>
      <c r="D28" s="6"/>
      <c r="E28" s="6"/>
      <c r="F28" s="4"/>
      <c r="G28" s="4"/>
      <c r="H28" s="4"/>
      <c r="I28" s="4"/>
      <c r="J28" s="4"/>
      <c r="K28" s="4"/>
    </row>
    <row r="29" spans="1:11" ht="15" x14ac:dyDescent="0.2">
      <c r="A29" s="7" t="s">
        <v>61</v>
      </c>
      <c r="B29" s="7" t="s">
        <v>55</v>
      </c>
      <c r="C29" s="6"/>
      <c r="D29" s="6"/>
      <c r="E29" s="6">
        <f>C29-D29</f>
        <v>0</v>
      </c>
      <c r="F29" s="4"/>
      <c r="G29" s="4"/>
      <c r="H29" s="4"/>
      <c r="I29" s="4"/>
      <c r="J29" s="4"/>
      <c r="K29" s="4"/>
    </row>
    <row r="30" spans="1:11" ht="15" x14ac:dyDescent="0.2">
      <c r="A30" s="7" t="s">
        <v>62</v>
      </c>
      <c r="B30" s="7" t="s">
        <v>63</v>
      </c>
      <c r="C30" s="6"/>
      <c r="D30" s="6"/>
      <c r="E30" s="6">
        <f t="shared" ref="E30:E32" si="2">C30-D30</f>
        <v>0</v>
      </c>
      <c r="F30" s="4"/>
      <c r="G30" s="4"/>
      <c r="H30" s="4"/>
      <c r="I30" s="4"/>
      <c r="J30" s="4"/>
      <c r="K30" s="4"/>
    </row>
    <row r="31" spans="1:11" ht="15" x14ac:dyDescent="0.2">
      <c r="A31" s="7" t="s">
        <v>64</v>
      </c>
      <c r="B31" s="7" t="s">
        <v>65</v>
      </c>
      <c r="C31" s="6"/>
      <c r="D31" s="6"/>
      <c r="E31" s="6">
        <f t="shared" si="2"/>
        <v>0</v>
      </c>
      <c r="F31" s="4"/>
      <c r="G31" s="4"/>
      <c r="H31" s="4"/>
      <c r="I31" s="4"/>
      <c r="J31" s="4"/>
      <c r="K31" s="4"/>
    </row>
    <row r="32" spans="1:11" ht="15" x14ac:dyDescent="0.2">
      <c r="A32" s="7" t="s">
        <v>66</v>
      </c>
      <c r="B32" s="7" t="s">
        <v>67</v>
      </c>
      <c r="C32" s="6"/>
      <c r="D32" s="6"/>
      <c r="E32" s="6">
        <f t="shared" si="2"/>
        <v>0</v>
      </c>
      <c r="F32" s="4"/>
      <c r="G32" s="4"/>
      <c r="H32" s="4"/>
      <c r="I32" s="4"/>
      <c r="J32" s="4"/>
      <c r="K32" s="4"/>
    </row>
    <row r="33" spans="1:11" x14ac:dyDescent="0.2">
      <c r="A33" s="27" t="s">
        <v>68</v>
      </c>
      <c r="B33" s="27"/>
      <c r="C33" s="27"/>
      <c r="D33" s="27"/>
      <c r="E33" s="27"/>
      <c r="F33" s="4"/>
      <c r="G33" s="4"/>
      <c r="H33" s="4"/>
      <c r="I33" s="4"/>
      <c r="J33" s="4"/>
      <c r="K33" s="4"/>
    </row>
    <row r="34" spans="1:11" ht="15" x14ac:dyDescent="0.2">
      <c r="A34" s="7" t="s">
        <v>69</v>
      </c>
      <c r="B34" s="7" t="s">
        <v>70</v>
      </c>
      <c r="C34" s="7" t="s">
        <v>52</v>
      </c>
      <c r="D34" s="7"/>
      <c r="E34" s="7"/>
      <c r="F34" s="4"/>
      <c r="G34" s="4"/>
      <c r="H34" s="4"/>
      <c r="I34" s="4"/>
      <c r="J34" s="4"/>
      <c r="K34" s="4"/>
    </row>
    <row r="35" spans="1:11" ht="15" x14ac:dyDescent="0.2">
      <c r="A35" s="7"/>
      <c r="B35" s="7" t="s">
        <v>53</v>
      </c>
      <c r="C35" s="7"/>
      <c r="D35" s="7"/>
      <c r="E35" s="7"/>
      <c r="F35" s="4"/>
      <c r="G35" s="4"/>
      <c r="H35" s="4"/>
      <c r="I35" s="4"/>
      <c r="J35" s="4"/>
      <c r="K35" s="4"/>
    </row>
    <row r="36" spans="1:11" ht="15" x14ac:dyDescent="0.2">
      <c r="A36" s="7" t="s">
        <v>71</v>
      </c>
      <c r="B36" s="7" t="s">
        <v>55</v>
      </c>
      <c r="C36" s="7" t="s">
        <v>52</v>
      </c>
      <c r="D36" s="7"/>
      <c r="E36" s="7"/>
      <c r="F36" s="4"/>
      <c r="G36" s="4"/>
      <c r="H36" s="4"/>
      <c r="I36" s="4"/>
      <c r="J36" s="4"/>
      <c r="K36" s="4"/>
    </row>
    <row r="37" spans="1:11" ht="15" x14ac:dyDescent="0.2">
      <c r="A37" s="7" t="s">
        <v>72</v>
      </c>
      <c r="B37" s="7" t="s">
        <v>67</v>
      </c>
      <c r="C37" s="7" t="s">
        <v>52</v>
      </c>
      <c r="D37" s="7"/>
      <c r="E37" s="7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18" customHeight="1" x14ac:dyDescent="0.2">
      <c r="A39" s="25" t="s">
        <v>73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27" t="s">
        <v>46</v>
      </c>
      <c r="B41" s="27" t="s">
        <v>47</v>
      </c>
      <c r="C41" s="27" t="s">
        <v>74</v>
      </c>
      <c r="D41" s="27"/>
      <c r="E41" s="27"/>
      <c r="F41" s="27" t="s">
        <v>75</v>
      </c>
      <c r="G41" s="27"/>
      <c r="H41" s="27"/>
      <c r="I41" s="27" t="s">
        <v>76</v>
      </c>
      <c r="J41" s="27"/>
      <c r="K41" s="27"/>
    </row>
    <row r="42" spans="1:11" ht="22.5" x14ac:dyDescent="0.2">
      <c r="A42" s="27"/>
      <c r="B42" s="27"/>
      <c r="C42" s="5" t="s">
        <v>77</v>
      </c>
      <c r="D42" s="5" t="s">
        <v>78</v>
      </c>
      <c r="E42" s="5" t="s">
        <v>29</v>
      </c>
      <c r="F42" s="5" t="s">
        <v>77</v>
      </c>
      <c r="G42" s="5" t="s">
        <v>78</v>
      </c>
      <c r="H42" s="5" t="s">
        <v>29</v>
      </c>
      <c r="I42" s="5" t="s">
        <v>77</v>
      </c>
      <c r="J42" s="5" t="s">
        <v>78</v>
      </c>
      <c r="K42" s="5" t="s">
        <v>29</v>
      </c>
    </row>
    <row r="43" spans="1:11" ht="14.25" x14ac:dyDescent="0.2">
      <c r="A43" s="9" t="s">
        <v>79</v>
      </c>
      <c r="B43" s="9" t="s">
        <v>80</v>
      </c>
      <c r="C43" s="40"/>
      <c r="D43" s="40"/>
      <c r="E43" s="40"/>
      <c r="F43" s="40"/>
      <c r="G43" s="40"/>
      <c r="H43" s="40"/>
      <c r="I43" s="40"/>
      <c r="J43" s="40"/>
      <c r="K43" s="40"/>
    </row>
    <row r="44" spans="1:11" ht="36" x14ac:dyDescent="0.2">
      <c r="A44" s="7"/>
      <c r="B44" s="10" t="s">
        <v>81</v>
      </c>
      <c r="C44" s="6">
        <v>3209229</v>
      </c>
      <c r="D44" s="6"/>
      <c r="E44" s="6">
        <f t="shared" ref="E44" si="3">C44+D44</f>
        <v>3209229</v>
      </c>
      <c r="F44" s="6">
        <v>4242002.3</v>
      </c>
      <c r="G44" s="6"/>
      <c r="H44" s="6">
        <f>F44+G44</f>
        <v>4242002.3</v>
      </c>
      <c r="I44" s="6">
        <f t="shared" ref="I44:J44" si="4">F44-C44</f>
        <v>1032773.2999999998</v>
      </c>
      <c r="J44" s="6">
        <f t="shared" si="4"/>
        <v>0</v>
      </c>
      <c r="K44" s="6">
        <f t="shared" ref="K44" si="5">I44+J44</f>
        <v>1032773.2999999998</v>
      </c>
    </row>
    <row r="45" spans="1:11" ht="32.25" customHeight="1" x14ac:dyDescent="0.2">
      <c r="A45" s="36" t="s">
        <v>140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</row>
    <row r="46" spans="1:11" ht="14.25" x14ac:dyDescent="0.2">
      <c r="A46" s="9" t="s">
        <v>82</v>
      </c>
      <c r="B46" s="9" t="s">
        <v>83</v>
      </c>
      <c r="C46" s="40"/>
      <c r="D46" s="40"/>
      <c r="E46" s="40"/>
      <c r="F46" s="40"/>
      <c r="G46" s="40"/>
      <c r="H46" s="40"/>
      <c r="I46" s="40"/>
      <c r="J46" s="40"/>
      <c r="K46" s="40"/>
    </row>
    <row r="47" spans="1:11" ht="48" x14ac:dyDescent="0.2">
      <c r="A47" s="7"/>
      <c r="B47" s="10" t="s">
        <v>84</v>
      </c>
      <c r="C47" s="6">
        <v>539</v>
      </c>
      <c r="D47" s="6"/>
      <c r="E47" s="6">
        <f>C47+D47</f>
        <v>539</v>
      </c>
      <c r="F47" s="6">
        <v>529</v>
      </c>
      <c r="G47" s="6"/>
      <c r="H47" s="6">
        <f>F47+G47</f>
        <v>529</v>
      </c>
      <c r="I47" s="6">
        <f t="shared" ref="I47:J48" si="6">F47-C47</f>
        <v>-10</v>
      </c>
      <c r="J47" s="6">
        <f t="shared" si="6"/>
        <v>0</v>
      </c>
      <c r="K47" s="6">
        <f>I47+J47</f>
        <v>-10</v>
      </c>
    </row>
    <row r="48" spans="1:11" ht="24" x14ac:dyDescent="0.2">
      <c r="A48" s="7"/>
      <c r="B48" s="10" t="s">
        <v>85</v>
      </c>
      <c r="C48" s="6">
        <v>303</v>
      </c>
      <c r="D48" s="6"/>
      <c r="E48" s="6">
        <f>C48+D48</f>
        <v>303</v>
      </c>
      <c r="F48" s="6">
        <v>303</v>
      </c>
      <c r="G48" s="6"/>
      <c r="H48" s="6">
        <f>F48+G48</f>
        <v>303</v>
      </c>
      <c r="I48" s="6">
        <f t="shared" si="6"/>
        <v>0</v>
      </c>
      <c r="J48" s="6">
        <f t="shared" si="6"/>
        <v>0</v>
      </c>
      <c r="K48" s="6">
        <f>I48+J48</f>
        <v>0</v>
      </c>
    </row>
    <row r="49" spans="1:11" ht="32.25" customHeight="1" x14ac:dyDescent="0.2">
      <c r="A49" s="36" t="s">
        <v>141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</row>
    <row r="50" spans="1:11" ht="14.25" x14ac:dyDescent="0.2">
      <c r="A50" s="9" t="s">
        <v>86</v>
      </c>
      <c r="B50" s="9" t="s">
        <v>87</v>
      </c>
      <c r="C50" s="40"/>
      <c r="D50" s="40"/>
      <c r="E50" s="40"/>
      <c r="F50" s="40"/>
      <c r="G50" s="40"/>
      <c r="H50" s="40"/>
      <c r="I50" s="40"/>
      <c r="J50" s="40"/>
      <c r="K50" s="40"/>
    </row>
    <row r="51" spans="1:11" ht="36" x14ac:dyDescent="0.2">
      <c r="A51" s="7"/>
      <c r="B51" s="10" t="s">
        <v>88</v>
      </c>
      <c r="C51" s="6">
        <v>5954.04</v>
      </c>
      <c r="D51" s="6"/>
      <c r="E51" s="6">
        <f t="shared" ref="E51" si="7">C51+D51</f>
        <v>5954.04</v>
      </c>
      <c r="F51" s="6">
        <v>6066.58</v>
      </c>
      <c r="G51" s="6"/>
      <c r="H51" s="6">
        <f t="shared" ref="H51" si="8">F51+G51</f>
        <v>6066.58</v>
      </c>
      <c r="I51" s="6">
        <f t="shared" ref="I51:J51" si="9">F51-C51</f>
        <v>112.53999999999996</v>
      </c>
      <c r="J51" s="6">
        <f t="shared" si="9"/>
        <v>0</v>
      </c>
      <c r="K51" s="6">
        <f t="shared" ref="K51" si="10">I51+J51</f>
        <v>112.53999999999996</v>
      </c>
    </row>
    <row r="52" spans="1:11" ht="32.25" customHeight="1" x14ac:dyDescent="0.2">
      <c r="A52" s="36" t="s">
        <v>142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</row>
    <row r="53" spans="1:11" ht="14.25" x14ac:dyDescent="0.2">
      <c r="A53" s="9">
        <v>4</v>
      </c>
      <c r="B53" s="11" t="s">
        <v>89</v>
      </c>
      <c r="C53" s="40"/>
      <c r="D53" s="40"/>
      <c r="E53" s="40"/>
      <c r="F53" s="40"/>
      <c r="G53" s="40"/>
      <c r="H53" s="40"/>
      <c r="I53" s="40"/>
      <c r="J53" s="40"/>
      <c r="K53" s="40"/>
    </row>
    <row r="54" spans="1:11" ht="36" x14ac:dyDescent="0.2">
      <c r="A54" s="7"/>
      <c r="B54" s="10" t="s">
        <v>90</v>
      </c>
      <c r="C54" s="6">
        <v>101.9</v>
      </c>
      <c r="D54" s="6"/>
      <c r="E54" s="6">
        <f t="shared" ref="E54" si="11">C54+D54</f>
        <v>101.9</v>
      </c>
      <c r="F54" s="6">
        <v>100</v>
      </c>
      <c r="G54" s="6"/>
      <c r="H54" s="6">
        <f t="shared" ref="H54" si="12">F54+G54</f>
        <v>100</v>
      </c>
      <c r="I54" s="6">
        <f t="shared" ref="I54:J54" si="13">F54-C54</f>
        <v>-1.9000000000000057</v>
      </c>
      <c r="J54" s="6">
        <f t="shared" si="13"/>
        <v>0</v>
      </c>
      <c r="K54" s="6">
        <f t="shared" ref="K54" si="14">I54+J54</f>
        <v>-1.9000000000000057</v>
      </c>
    </row>
    <row r="55" spans="1:11" ht="33.950000000000003" customHeight="1" x14ac:dyDescent="0.2">
      <c r="A55" s="36" t="s">
        <v>141</v>
      </c>
      <c r="B55" s="27"/>
      <c r="C55" s="27"/>
      <c r="D55" s="27"/>
      <c r="E55" s="27"/>
      <c r="F55" s="27"/>
      <c r="G55" s="27"/>
      <c r="H55" s="27"/>
      <c r="I55" s="27"/>
      <c r="J55" s="27"/>
      <c r="K55" s="27"/>
    </row>
    <row r="56" spans="1:11" ht="30" customHeight="1" x14ac:dyDescent="0.2">
      <c r="A56" s="37" t="s">
        <v>91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1" ht="15.6" customHeight="1" x14ac:dyDescent="0.2">
      <c r="A57" s="50" t="s">
        <v>92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</row>
    <row r="58" spans="1:11" ht="14.25" x14ac:dyDescent="0.2">
      <c r="A58" s="39" t="s">
        <v>93</v>
      </c>
      <c r="B58" s="39"/>
      <c r="C58" s="39"/>
      <c r="D58" s="39"/>
      <c r="E58" s="39"/>
      <c r="F58" s="39"/>
      <c r="G58" s="39"/>
      <c r="H58" s="39"/>
      <c r="I58" s="39"/>
      <c r="J58" s="39"/>
      <c r="K58" s="39"/>
    </row>
    <row r="59" spans="1:11" ht="16.5" customHeight="1" x14ac:dyDescent="0.2">
      <c r="A59" s="50" t="s">
        <v>94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</row>
    <row r="60" spans="1:11" ht="18.75" customHeight="1" x14ac:dyDescent="0.2">
      <c r="A60" s="25" t="s">
        <v>95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</row>
    <row r="61" spans="1:11" ht="25.5" customHeight="1" x14ac:dyDescent="0.2">
      <c r="A61" s="27" t="s">
        <v>46</v>
      </c>
      <c r="B61" s="27" t="s">
        <v>47</v>
      </c>
      <c r="C61" s="32" t="s">
        <v>96</v>
      </c>
      <c r="D61" s="32"/>
      <c r="E61" s="32"/>
      <c r="F61" s="32" t="s">
        <v>97</v>
      </c>
      <c r="G61" s="32"/>
      <c r="H61" s="32"/>
      <c r="I61" s="34" t="s">
        <v>98</v>
      </c>
      <c r="J61" s="32"/>
      <c r="K61" s="32"/>
    </row>
    <row r="62" spans="1:11" ht="22.5" x14ac:dyDescent="0.2">
      <c r="A62" s="27"/>
      <c r="B62" s="27"/>
      <c r="C62" s="5" t="s">
        <v>27</v>
      </c>
      <c r="D62" s="5" t="s">
        <v>28</v>
      </c>
      <c r="E62" s="5" t="s">
        <v>29</v>
      </c>
      <c r="F62" s="5" t="s">
        <v>27</v>
      </c>
      <c r="G62" s="5" t="s">
        <v>28</v>
      </c>
      <c r="H62" s="5" t="s">
        <v>29</v>
      </c>
      <c r="I62" s="5" t="s">
        <v>27</v>
      </c>
      <c r="J62" s="5" t="s">
        <v>28</v>
      </c>
      <c r="K62" s="5" t="s">
        <v>29</v>
      </c>
    </row>
    <row r="63" spans="1:11" ht="37.15" customHeight="1" x14ac:dyDescent="0.2">
      <c r="A63" s="7"/>
      <c r="B63" s="7" t="s">
        <v>99</v>
      </c>
      <c r="C63" s="49">
        <v>4242.0020000000004</v>
      </c>
      <c r="D63" s="49"/>
      <c r="E63" s="49">
        <f>C63+D63</f>
        <v>4242.0020000000004</v>
      </c>
      <c r="F63" s="49">
        <v>3209.223</v>
      </c>
      <c r="G63" s="49">
        <f>G16</f>
        <v>0</v>
      </c>
      <c r="H63" s="49">
        <f>F63+G63</f>
        <v>3209.223</v>
      </c>
      <c r="I63" s="51">
        <f>F63/C63*100</f>
        <v>75.653500399104004</v>
      </c>
      <c r="J63" s="51"/>
      <c r="K63" s="51">
        <f>H63/E63*100</f>
        <v>75.653500399104004</v>
      </c>
    </row>
    <row r="64" spans="1:11" s="4" customFormat="1" ht="28.9" customHeight="1" x14ac:dyDescent="0.2">
      <c r="A64" s="35" t="s">
        <v>143</v>
      </c>
      <c r="B64" s="35"/>
      <c r="C64" s="35"/>
      <c r="D64" s="35"/>
      <c r="E64" s="35"/>
      <c r="F64" s="35"/>
      <c r="G64" s="35"/>
      <c r="H64" s="35"/>
      <c r="I64" s="35"/>
      <c r="J64" s="35"/>
      <c r="K64" s="35"/>
    </row>
    <row r="65" spans="1:11" s="4" customFormat="1" ht="15" x14ac:dyDescent="0.2">
      <c r="A65" s="7"/>
      <c r="B65" s="7" t="s">
        <v>53</v>
      </c>
      <c r="C65" s="7"/>
      <c r="D65" s="7"/>
      <c r="E65" s="7"/>
      <c r="F65" s="13"/>
      <c r="G65" s="13"/>
      <c r="H65" s="13"/>
      <c r="I65" s="13"/>
      <c r="J65" s="13"/>
      <c r="K65" s="13"/>
    </row>
    <row r="66" spans="1:11" s="4" customFormat="1" ht="80.25" customHeight="1" x14ac:dyDescent="0.2">
      <c r="A66" s="6">
        <v>1</v>
      </c>
      <c r="B66" s="17" t="str">
        <f>B19</f>
        <v>Забезпечення  надання хворих дівчат/жінок та хлопців/чоловіків на цукровий  діабет препаратами інсуліну</v>
      </c>
      <c r="C66" s="49">
        <f>C63</f>
        <v>4242.0020000000004</v>
      </c>
      <c r="D66" s="49"/>
      <c r="E66" s="49">
        <f>C66+D66</f>
        <v>4242.0020000000004</v>
      </c>
      <c r="F66" s="49">
        <f>F63</f>
        <v>3209.223</v>
      </c>
      <c r="G66" s="49"/>
      <c r="H66" s="49">
        <f>F66+G66</f>
        <v>3209.223</v>
      </c>
      <c r="I66" s="51">
        <f>F66/C66*100</f>
        <v>75.653500399104004</v>
      </c>
      <c r="J66" s="51"/>
      <c r="K66" s="51">
        <f>H66/E66*100</f>
        <v>75.653500399104004</v>
      </c>
    </row>
    <row r="67" spans="1:11" s="4" customFormat="1" ht="36" customHeight="1" x14ac:dyDescent="0.2">
      <c r="A67" s="31" t="s">
        <v>100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</row>
    <row r="68" spans="1:11" s="4" customFormat="1" ht="15" customHeight="1" x14ac:dyDescent="0.2">
      <c r="A68" s="52" t="s">
        <v>101</v>
      </c>
      <c r="B68" s="52"/>
      <c r="C68" s="52"/>
      <c r="D68" s="52"/>
      <c r="E68" s="52"/>
      <c r="F68" s="52"/>
      <c r="G68" s="52"/>
      <c r="H68" s="52"/>
      <c r="I68" s="52"/>
      <c r="J68" s="52"/>
      <c r="K68" s="52"/>
    </row>
    <row r="69" spans="1:11" s="14" customFormat="1" ht="14.25" x14ac:dyDescent="0.2">
      <c r="A69" s="9" t="s">
        <v>79</v>
      </c>
      <c r="B69" s="9" t="s">
        <v>80</v>
      </c>
      <c r="C69" s="6"/>
      <c r="D69" s="6"/>
      <c r="E69" s="6"/>
      <c r="F69" s="6"/>
      <c r="G69" s="6"/>
      <c r="H69" s="6"/>
      <c r="I69" s="53"/>
      <c r="J69" s="53"/>
      <c r="K69" s="53"/>
    </row>
    <row r="70" spans="1:11" s="4" customFormat="1" ht="40.5" customHeight="1" x14ac:dyDescent="0.2">
      <c r="A70" s="7"/>
      <c r="B70" s="10" t="str">
        <f>B44</f>
        <v>видатки на забезпечення медикаментами хворих на цукровий діабет</v>
      </c>
      <c r="C70" s="54">
        <v>4242002.3</v>
      </c>
      <c r="D70" s="6"/>
      <c r="E70" s="6">
        <f t="shared" ref="E70" si="15">C70+D70</f>
        <v>4242002.3</v>
      </c>
      <c r="F70" s="6">
        <v>3209222.65</v>
      </c>
      <c r="G70" s="6"/>
      <c r="H70" s="6">
        <f t="shared" ref="H70" si="16">F70+G70</f>
        <v>3209222.65</v>
      </c>
      <c r="I70" s="54">
        <f>F70/C70*100</f>
        <v>75.653486797968029</v>
      </c>
      <c r="J70" s="54"/>
      <c r="K70" s="54">
        <f>H70/E70*100</f>
        <v>75.653486797968029</v>
      </c>
    </row>
    <row r="71" spans="1:11" s="14" customFormat="1" ht="14.25" x14ac:dyDescent="0.2">
      <c r="A71" s="9" t="s">
        <v>82</v>
      </c>
      <c r="B71" s="9" t="s">
        <v>83</v>
      </c>
      <c r="C71" s="16"/>
      <c r="D71" s="16"/>
      <c r="E71" s="16"/>
      <c r="F71" s="16"/>
      <c r="G71" s="16"/>
      <c r="H71" s="16"/>
      <c r="I71" s="54"/>
      <c r="J71" s="54"/>
      <c r="K71" s="54"/>
    </row>
    <row r="72" spans="1:11" s="4" customFormat="1" ht="43.15" customHeight="1" x14ac:dyDescent="0.2">
      <c r="A72" s="7"/>
      <c r="B72" s="10" t="s">
        <v>84</v>
      </c>
      <c r="C72" s="6">
        <v>529</v>
      </c>
      <c r="D72" s="6"/>
      <c r="E72" s="6">
        <f t="shared" ref="E72" si="17">C72+D72</f>
        <v>529</v>
      </c>
      <c r="F72" s="6">
        <v>529</v>
      </c>
      <c r="G72" s="6"/>
      <c r="H72" s="6">
        <f t="shared" ref="H72" si="18">F72+G72</f>
        <v>529</v>
      </c>
      <c r="I72" s="54">
        <f t="shared" ref="I72:I78" si="19">F72/C72*100</f>
        <v>100</v>
      </c>
      <c r="J72" s="54"/>
      <c r="K72" s="54">
        <f t="shared" ref="K72:K78" si="20">H72/E72*100</f>
        <v>100</v>
      </c>
    </row>
    <row r="73" spans="1:11" ht="24" x14ac:dyDescent="0.2">
      <c r="A73" s="7"/>
      <c r="B73" s="10" t="s">
        <v>85</v>
      </c>
      <c r="C73" s="6"/>
      <c r="D73" s="6"/>
      <c r="E73" s="6">
        <f>C73+D73</f>
        <v>0</v>
      </c>
      <c r="F73" s="6">
        <v>303</v>
      </c>
      <c r="G73" s="6"/>
      <c r="H73" s="6">
        <f>F73+G73</f>
        <v>303</v>
      </c>
      <c r="I73" s="54"/>
      <c r="J73" s="54"/>
      <c r="K73" s="54"/>
    </row>
    <row r="74" spans="1:11" s="14" customFormat="1" ht="14.25" x14ac:dyDescent="0.2">
      <c r="A74" s="9" t="s">
        <v>86</v>
      </c>
      <c r="B74" s="9" t="s">
        <v>87</v>
      </c>
      <c r="C74" s="16"/>
      <c r="D74" s="16"/>
      <c r="E74" s="16"/>
      <c r="F74" s="16"/>
      <c r="G74" s="16"/>
      <c r="H74" s="16"/>
      <c r="I74" s="54"/>
      <c r="J74" s="54"/>
      <c r="K74" s="54"/>
    </row>
    <row r="75" spans="1:11" s="4" customFormat="1" ht="40.5" customHeight="1" x14ac:dyDescent="0.2">
      <c r="A75" s="7"/>
      <c r="B75" s="10" t="s">
        <v>102</v>
      </c>
      <c r="C75" s="6">
        <v>99.25</v>
      </c>
      <c r="D75" s="6"/>
      <c r="E75" s="6">
        <f t="shared" ref="E75:E76" si="21">C75+D75</f>
        <v>99.25</v>
      </c>
      <c r="F75" s="6"/>
      <c r="G75" s="6"/>
      <c r="H75" s="6">
        <f t="shared" ref="H75:H76" si="22">F75+G75</f>
        <v>0</v>
      </c>
      <c r="I75" s="54"/>
      <c r="J75" s="54"/>
      <c r="K75" s="54"/>
    </row>
    <row r="76" spans="1:11" s="4" customFormat="1" ht="40.5" customHeight="1" x14ac:dyDescent="0.2">
      <c r="A76" s="7"/>
      <c r="B76" s="15" t="s">
        <v>88</v>
      </c>
      <c r="C76" s="6">
        <v>8018.91</v>
      </c>
      <c r="D76" s="6"/>
      <c r="E76" s="6">
        <f t="shared" si="21"/>
        <v>8018.91</v>
      </c>
      <c r="F76" s="6">
        <v>6066.58</v>
      </c>
      <c r="G76" s="6"/>
      <c r="H76" s="6">
        <f t="shared" si="22"/>
        <v>6066.58</v>
      </c>
      <c r="I76" s="54">
        <f t="shared" si="19"/>
        <v>75.653424218503517</v>
      </c>
      <c r="J76" s="54"/>
      <c r="K76" s="54">
        <f t="shared" si="20"/>
        <v>75.653424218503517</v>
      </c>
    </row>
    <row r="77" spans="1:11" s="14" customFormat="1" ht="14.25" x14ac:dyDescent="0.2">
      <c r="A77" s="9">
        <v>4</v>
      </c>
      <c r="B77" s="11" t="s">
        <v>89</v>
      </c>
      <c r="C77" s="16"/>
      <c r="D77" s="16"/>
      <c r="E77" s="16"/>
      <c r="F77" s="16"/>
      <c r="G77" s="16"/>
      <c r="H77" s="16"/>
      <c r="I77" s="54"/>
      <c r="J77" s="54"/>
      <c r="K77" s="54"/>
    </row>
    <row r="78" spans="1:11" s="4" customFormat="1" ht="42" customHeight="1" x14ac:dyDescent="0.2">
      <c r="A78" s="7"/>
      <c r="B78" s="10" t="str">
        <f>B54</f>
        <v>динаміка кількості хворих на цукровий діабет, забезпечених інсуліном</v>
      </c>
      <c r="C78" s="6">
        <v>107.52</v>
      </c>
      <c r="D78" s="6"/>
      <c r="E78" s="6">
        <f>C78+D78</f>
        <v>107.52</v>
      </c>
      <c r="F78" s="6">
        <v>100</v>
      </c>
      <c r="G78" s="6"/>
      <c r="H78" s="6">
        <f>F78+G78</f>
        <v>100</v>
      </c>
      <c r="I78" s="54">
        <f t="shared" si="19"/>
        <v>93.00595238095238</v>
      </c>
      <c r="J78" s="54"/>
      <c r="K78" s="54">
        <f t="shared" si="20"/>
        <v>93.00595238095238</v>
      </c>
    </row>
    <row r="79" spans="1:11" s="4" customFormat="1" ht="17.45" customHeight="1" x14ac:dyDescent="0.2">
      <c r="A79" s="31" t="s">
        <v>103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s="4" customFormat="1" ht="28.5" customHeight="1" x14ac:dyDescent="0.2">
      <c r="A80" s="52" t="s">
        <v>104</v>
      </c>
      <c r="B80" s="52"/>
      <c r="C80" s="52"/>
      <c r="D80" s="52"/>
      <c r="E80" s="52"/>
      <c r="F80" s="52"/>
      <c r="G80" s="52"/>
      <c r="H80" s="52"/>
      <c r="I80" s="52"/>
      <c r="J80" s="52"/>
      <c r="K80" s="52"/>
    </row>
    <row r="81" spans="1:11" s="4" customFormat="1" ht="14.1" customHeight="1" x14ac:dyDescent="0.2">
      <c r="A81" s="33" t="s">
        <v>105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</row>
    <row r="82" spans="1:11" s="4" customFormat="1" ht="18.2" customHeight="1" x14ac:dyDescent="0.2">
      <c r="A82" s="50" t="s">
        <v>106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</row>
    <row r="83" spans="1:11" s="4" customFormat="1" ht="15" customHeight="1" x14ac:dyDescent="0.2">
      <c r="A83" s="25" t="s">
        <v>107</v>
      </c>
      <c r="B83" s="24"/>
      <c r="C83" s="24"/>
      <c r="D83" s="24"/>
      <c r="E83" s="24"/>
      <c r="F83" s="24"/>
      <c r="G83" s="24"/>
      <c r="H83" s="24"/>
      <c r="I83" s="24"/>
      <c r="J83" s="24"/>
      <c r="K83" s="24"/>
    </row>
    <row r="84" spans="1:11" s="4" customFormat="1" ht="72" x14ac:dyDescent="0.2">
      <c r="A84" s="7" t="s">
        <v>108</v>
      </c>
      <c r="B84" s="7" t="s">
        <v>47</v>
      </c>
      <c r="C84" s="8" t="s">
        <v>109</v>
      </c>
      <c r="D84" s="8" t="s">
        <v>110</v>
      </c>
      <c r="E84" s="8" t="s">
        <v>111</v>
      </c>
      <c r="F84" s="8" t="s">
        <v>50</v>
      </c>
      <c r="G84" s="8" t="s">
        <v>112</v>
      </c>
      <c r="H84" s="8" t="s">
        <v>113</v>
      </c>
    </row>
    <row r="85" spans="1:11" s="4" customFormat="1" ht="15" x14ac:dyDescent="0.2">
      <c r="A85" s="7" t="s">
        <v>42</v>
      </c>
      <c r="B85" s="7" t="s">
        <v>59</v>
      </c>
      <c r="C85" s="7" t="s">
        <v>69</v>
      </c>
      <c r="D85" s="7" t="s">
        <v>114</v>
      </c>
      <c r="E85" s="7" t="s">
        <v>115</v>
      </c>
      <c r="F85" s="7" t="s">
        <v>116</v>
      </c>
      <c r="G85" s="7" t="s">
        <v>117</v>
      </c>
      <c r="H85" s="7" t="s">
        <v>118</v>
      </c>
    </row>
    <row r="86" spans="1:11" s="4" customFormat="1" ht="15" x14ac:dyDescent="0.2">
      <c r="A86" s="7" t="s">
        <v>119</v>
      </c>
      <c r="B86" s="7" t="s">
        <v>120</v>
      </c>
      <c r="C86" s="7" t="s">
        <v>52</v>
      </c>
      <c r="D86" s="7"/>
      <c r="E86" s="7"/>
      <c r="F86" s="7">
        <f>E86-D86</f>
        <v>0</v>
      </c>
      <c r="G86" s="7" t="s">
        <v>52</v>
      </c>
      <c r="H86" s="7" t="s">
        <v>52</v>
      </c>
    </row>
    <row r="87" spans="1:11" s="4" customFormat="1" ht="30" x14ac:dyDescent="0.2">
      <c r="A87" s="7"/>
      <c r="B87" s="7" t="s">
        <v>121</v>
      </c>
      <c r="C87" s="7" t="s">
        <v>52</v>
      </c>
      <c r="D87" s="7"/>
      <c r="E87" s="7"/>
      <c r="F87" s="7">
        <f t="shared" ref="F87:F88" si="23">E87-D87</f>
        <v>0</v>
      </c>
      <c r="G87" s="7" t="s">
        <v>52</v>
      </c>
      <c r="H87" s="7" t="s">
        <v>52</v>
      </c>
    </row>
    <row r="88" spans="1:11" s="4" customFormat="1" ht="60" x14ac:dyDescent="0.2">
      <c r="A88" s="7"/>
      <c r="B88" s="7" t="s">
        <v>122</v>
      </c>
      <c r="C88" s="7" t="s">
        <v>52</v>
      </c>
      <c r="D88" s="7"/>
      <c r="E88" s="7"/>
      <c r="F88" s="7">
        <f t="shared" si="23"/>
        <v>0</v>
      </c>
      <c r="G88" s="7" t="s">
        <v>52</v>
      </c>
      <c r="H88" s="7" t="s">
        <v>52</v>
      </c>
    </row>
    <row r="89" spans="1:11" s="4" customFormat="1" ht="30" x14ac:dyDescent="0.2">
      <c r="A89" s="7"/>
      <c r="B89" s="7" t="s">
        <v>123</v>
      </c>
      <c r="C89" s="7" t="s">
        <v>52</v>
      </c>
      <c r="D89" s="7"/>
      <c r="E89" s="7"/>
      <c r="F89" s="7"/>
      <c r="G89" s="7" t="s">
        <v>52</v>
      </c>
      <c r="H89" s="7" t="s">
        <v>52</v>
      </c>
    </row>
    <row r="90" spans="1:11" s="4" customFormat="1" ht="15" x14ac:dyDescent="0.2">
      <c r="A90" s="7"/>
      <c r="B90" s="7" t="s">
        <v>124</v>
      </c>
      <c r="C90" s="7" t="s">
        <v>52</v>
      </c>
      <c r="D90" s="7"/>
      <c r="E90" s="7"/>
      <c r="F90" s="7"/>
      <c r="G90" s="7" t="s">
        <v>52</v>
      </c>
      <c r="H90" s="7" t="s">
        <v>52</v>
      </c>
    </row>
    <row r="91" spans="1:11" s="4" customFormat="1" x14ac:dyDescent="0.2">
      <c r="A91" s="26" t="s">
        <v>125</v>
      </c>
      <c r="B91" s="27"/>
      <c r="C91" s="27"/>
      <c r="D91" s="27"/>
      <c r="E91" s="27"/>
      <c r="F91" s="27"/>
      <c r="G91" s="27"/>
      <c r="H91" s="27"/>
    </row>
    <row r="92" spans="1:11" s="4" customFormat="1" ht="30" x14ac:dyDescent="0.2">
      <c r="A92" s="7" t="s">
        <v>59</v>
      </c>
      <c r="B92" s="7" t="s">
        <v>126</v>
      </c>
      <c r="C92" s="7" t="s">
        <v>52</v>
      </c>
      <c r="D92" s="7"/>
      <c r="E92" s="7"/>
      <c r="F92" s="7">
        <f t="shared" ref="F92" si="24">E92-D92</f>
        <v>0</v>
      </c>
      <c r="G92" s="7" t="s">
        <v>52</v>
      </c>
      <c r="H92" s="7" t="s">
        <v>52</v>
      </c>
    </row>
    <row r="93" spans="1:11" s="4" customFormat="1" x14ac:dyDescent="0.2">
      <c r="A93" s="26" t="s">
        <v>127</v>
      </c>
      <c r="B93" s="27"/>
      <c r="C93" s="27"/>
      <c r="D93" s="27"/>
      <c r="E93" s="27"/>
      <c r="F93" s="27"/>
      <c r="G93" s="27"/>
      <c r="H93" s="27"/>
    </row>
    <row r="94" spans="1:11" s="4" customFormat="1" x14ac:dyDescent="0.2">
      <c r="A94" s="27" t="s">
        <v>128</v>
      </c>
      <c r="B94" s="27"/>
      <c r="C94" s="27"/>
      <c r="D94" s="27"/>
      <c r="E94" s="27"/>
      <c r="F94" s="27"/>
      <c r="G94" s="27"/>
      <c r="H94" s="27"/>
    </row>
    <row r="95" spans="1:11" s="4" customFormat="1" ht="30" x14ac:dyDescent="0.2">
      <c r="A95" s="7" t="s">
        <v>61</v>
      </c>
      <c r="B95" s="7" t="s">
        <v>129</v>
      </c>
      <c r="C95" s="7"/>
      <c r="D95" s="7"/>
      <c r="E95" s="7"/>
      <c r="F95" s="7"/>
      <c r="G95" s="7"/>
      <c r="H95" s="7"/>
    </row>
    <row r="96" spans="1:11" s="4" customFormat="1" ht="30" x14ac:dyDescent="0.2">
      <c r="A96" s="7"/>
      <c r="B96" s="7" t="s">
        <v>130</v>
      </c>
      <c r="C96" s="7"/>
      <c r="D96" s="7"/>
      <c r="E96" s="7"/>
      <c r="F96" s="7">
        <f t="shared" ref="F96" si="25">E96-D96</f>
        <v>0</v>
      </c>
      <c r="G96" s="7"/>
      <c r="H96" s="7"/>
    </row>
    <row r="97" spans="1:11" s="4" customFormat="1" ht="13.5" thickBot="1" x14ac:dyDescent="0.25">
      <c r="A97" s="28" t="s">
        <v>131</v>
      </c>
      <c r="B97" s="29"/>
      <c r="C97" s="29"/>
      <c r="D97" s="29"/>
      <c r="E97" s="29"/>
      <c r="F97" s="29"/>
      <c r="G97" s="29"/>
      <c r="H97" s="30"/>
    </row>
    <row r="98" spans="1:11" s="4" customFormat="1" ht="30" x14ac:dyDescent="0.2">
      <c r="A98" s="7"/>
      <c r="B98" s="17" t="s">
        <v>132</v>
      </c>
      <c r="C98" s="7"/>
      <c r="D98" s="7"/>
      <c r="E98" s="7"/>
      <c r="F98" s="7">
        <f t="shared" ref="F98" si="26">E98-D98</f>
        <v>0</v>
      </c>
      <c r="G98" s="7"/>
      <c r="H98" s="7"/>
    </row>
    <row r="99" spans="1:11" s="4" customFormat="1" ht="30" x14ac:dyDescent="0.2">
      <c r="A99" s="7"/>
      <c r="B99" s="7" t="s">
        <v>133</v>
      </c>
      <c r="C99" s="7"/>
      <c r="D99" s="7"/>
      <c r="E99" s="7"/>
      <c r="F99" s="7"/>
      <c r="G99" s="7"/>
      <c r="H99" s="7"/>
    </row>
    <row r="100" spans="1:11" s="4" customFormat="1" ht="45" x14ac:dyDescent="0.2">
      <c r="A100" s="7" t="s">
        <v>62</v>
      </c>
      <c r="B100" s="7" t="s">
        <v>134</v>
      </c>
      <c r="C100" s="7" t="s">
        <v>52</v>
      </c>
      <c r="D100" s="7"/>
      <c r="E100" s="7"/>
      <c r="F100" s="7"/>
      <c r="G100" s="7" t="s">
        <v>52</v>
      </c>
      <c r="H100" s="7" t="s">
        <v>52</v>
      </c>
    </row>
    <row r="101" spans="1:11" ht="21" customHeight="1" x14ac:dyDescent="0.2">
      <c r="A101" s="23" t="s">
        <v>144</v>
      </c>
      <c r="B101" s="23"/>
      <c r="C101" s="23"/>
      <c r="D101" s="23"/>
      <c r="E101" s="23"/>
      <c r="F101" s="23"/>
      <c r="G101" s="23"/>
      <c r="H101" s="23"/>
      <c r="I101" s="23"/>
      <c r="J101" s="23"/>
      <c r="K101" s="23"/>
    </row>
    <row r="102" spans="1:11" ht="20.25" customHeight="1" x14ac:dyDescent="0.2">
      <c r="A102" s="23" t="s">
        <v>145</v>
      </c>
      <c r="B102" s="23"/>
      <c r="C102" s="23"/>
      <c r="D102" s="23"/>
      <c r="E102" s="23"/>
      <c r="F102" s="23"/>
      <c r="G102" s="23"/>
      <c r="H102" s="23"/>
      <c r="I102" s="23"/>
      <c r="J102" s="23"/>
      <c r="K102" s="23"/>
    </row>
    <row r="103" spans="1:11" x14ac:dyDescent="0.2">
      <c r="A103" s="23" t="s">
        <v>135</v>
      </c>
      <c r="B103" s="24"/>
      <c r="C103" s="24"/>
      <c r="D103" s="24"/>
      <c r="E103" s="24"/>
      <c r="F103" s="24"/>
      <c r="G103" s="24"/>
      <c r="H103" s="24"/>
      <c r="I103" s="24"/>
      <c r="J103" s="24"/>
      <c r="K103" s="24"/>
    </row>
    <row r="104" spans="1:11" ht="21.75" customHeight="1" x14ac:dyDescent="0.2">
      <c r="A104" s="55" t="s">
        <v>146</v>
      </c>
      <c r="B104" s="50"/>
      <c r="C104" s="50"/>
      <c r="D104" s="50"/>
      <c r="E104" s="50"/>
      <c r="F104" s="50"/>
      <c r="G104" s="50"/>
      <c r="H104" s="50"/>
      <c r="I104" s="50"/>
      <c r="J104" s="50"/>
      <c r="K104" s="50"/>
    </row>
    <row r="105" spans="1:11" ht="21" customHeight="1" x14ac:dyDescent="0.2">
      <c r="A105" s="23" t="s">
        <v>147</v>
      </c>
      <c r="B105" s="23"/>
      <c r="C105" s="23"/>
      <c r="D105" s="23"/>
      <c r="E105" s="23"/>
      <c r="F105" s="23"/>
      <c r="G105" s="23"/>
      <c r="H105" s="23"/>
      <c r="I105" s="23"/>
      <c r="J105" s="23"/>
      <c r="K105" s="23"/>
    </row>
    <row r="106" spans="1:11" ht="24" customHeight="1" x14ac:dyDescent="0.2">
      <c r="A106" s="23" t="s">
        <v>148</v>
      </c>
      <c r="B106" s="23"/>
      <c r="C106" s="23"/>
      <c r="D106" s="23"/>
      <c r="E106" s="23"/>
      <c r="F106" s="23"/>
      <c r="G106" s="23"/>
      <c r="H106" s="23"/>
      <c r="I106" s="23"/>
      <c r="J106" s="23"/>
      <c r="K106" s="23"/>
    </row>
    <row r="107" spans="1:11" ht="20.25" customHeight="1" x14ac:dyDescent="0.2">
      <c r="A107" s="23" t="s">
        <v>149</v>
      </c>
      <c r="B107" s="23"/>
      <c r="C107" s="23"/>
      <c r="D107" s="23"/>
      <c r="E107" s="23"/>
      <c r="F107" s="23"/>
      <c r="G107" s="23"/>
      <c r="H107" s="23"/>
      <c r="I107" s="23"/>
      <c r="J107" s="23"/>
      <c r="K107" s="23"/>
    </row>
    <row r="108" spans="1:11" ht="15.75" x14ac:dyDescent="0.2">
      <c r="A108" s="4"/>
      <c r="B108" s="18"/>
      <c r="C108" s="18"/>
      <c r="D108" s="18"/>
      <c r="E108" s="21"/>
      <c r="F108" s="21"/>
      <c r="G108" s="21"/>
      <c r="H108" s="4"/>
      <c r="I108" s="4"/>
      <c r="J108" s="4"/>
      <c r="K108" s="4"/>
    </row>
    <row r="109" spans="1:11" s="19" customFormat="1" ht="34.5" customHeight="1" x14ac:dyDescent="0.2">
      <c r="B109" s="20" t="s">
        <v>136</v>
      </c>
      <c r="C109" s="20"/>
      <c r="D109" s="20"/>
      <c r="E109" s="22" t="s">
        <v>137</v>
      </c>
      <c r="F109" s="22"/>
      <c r="G109" s="22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3:E53"/>
    <mergeCell ref="F53:H53"/>
    <mergeCell ref="I53:K53"/>
    <mergeCell ref="C43:E43"/>
    <mergeCell ref="F43:H43"/>
    <mergeCell ref="I43:K43"/>
    <mergeCell ref="A45:K45"/>
    <mergeCell ref="C46:E46"/>
    <mergeCell ref="F46:H46"/>
    <mergeCell ref="I46:K46"/>
    <mergeCell ref="A49:K49"/>
    <mergeCell ref="C50:E50"/>
    <mergeCell ref="F50:H50"/>
    <mergeCell ref="I50:K50"/>
    <mergeCell ref="A52:K52"/>
    <mergeCell ref="A64:K64"/>
    <mergeCell ref="A55:K55"/>
    <mergeCell ref="A56:K56"/>
    <mergeCell ref="A57:K57"/>
    <mergeCell ref="A58:K58"/>
    <mergeCell ref="A59:K59"/>
    <mergeCell ref="A60:K60"/>
    <mergeCell ref="A61:A62"/>
    <mergeCell ref="B61:B62"/>
    <mergeCell ref="C61:E61"/>
    <mergeCell ref="F61:H61"/>
    <mergeCell ref="I61:K61"/>
    <mergeCell ref="A101:K101"/>
    <mergeCell ref="A67:K67"/>
    <mergeCell ref="A68:K68"/>
    <mergeCell ref="A79:K79"/>
    <mergeCell ref="A80:K80"/>
    <mergeCell ref="A81:K81"/>
    <mergeCell ref="A82:K82"/>
    <mergeCell ref="A83:K83"/>
    <mergeCell ref="A91:H91"/>
    <mergeCell ref="A93:H93"/>
    <mergeCell ref="A94:H94"/>
    <mergeCell ref="A97:H97"/>
    <mergeCell ref="E108:G108"/>
    <mergeCell ref="E109:G109"/>
    <mergeCell ref="A102:K102"/>
    <mergeCell ref="A103:K103"/>
    <mergeCell ref="A104:K104"/>
    <mergeCell ref="A105:K105"/>
    <mergeCell ref="A106:K106"/>
    <mergeCell ref="A107:K107"/>
  </mergeCells>
  <pageMargins left="0.70866141732283472" right="0.70866141732283472" top="0.74803149606299213" bottom="0.74803149606299213" header="0.31496062992125984" footer="0.31496062992125984"/>
  <pageSetup paperSize="9" scale="74" fitToHeight="4" orientation="landscape" r:id="rId1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VNMR-BUKH-03</dc:creator>
  <cp:lastModifiedBy>Пользователь</cp:lastModifiedBy>
  <dcterms:created xsi:type="dcterms:W3CDTF">2022-02-15T06:49:22Z</dcterms:created>
  <dcterms:modified xsi:type="dcterms:W3CDTF">2022-02-15T08:24:28Z</dcterms:modified>
</cp:coreProperties>
</file>