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530"/>
  <workbookPr/>
  <mc:AlternateContent xmlns:mc="http://schemas.openxmlformats.org/markup-compatibility/2006">
    <mc:Choice Requires="x15">
      <x15ac:absPath xmlns:x15ac="http://schemas.microsoft.com/office/spreadsheetml/2010/11/ac" url="D:\Програмно-цільове планування\2022\ОЦІНКА ЕФЕКТИВНОСТІ за 2021\02\"/>
    </mc:Choice>
  </mc:AlternateContent>
  <xr:revisionPtr revIDLastSave="0" documentId="13_ncr:1_{12EA34FA-E945-4A57-8BEE-03F568F9DC26}" xr6:coauthVersionLast="46" xr6:coauthVersionMax="46" xr10:uidLastSave="{00000000-0000-0000-0000-000000000000}"/>
  <bookViews>
    <workbookView xWindow="-120" yWindow="-120" windowWidth="19440" windowHeight="15000" tabRatio="935" xr2:uid="{00000000-000D-0000-FFFF-FFFF00000000}"/>
  </bookViews>
  <sheets>
    <sheet name="аналіз 2111" sheetId="67" r:id="rId1"/>
  </sheets>
  <calcPr calcId="191029"/>
</workbook>
</file>

<file path=xl/calcChain.xml><?xml version="1.0" encoding="utf-8"?>
<calcChain xmlns="http://schemas.openxmlformats.org/spreadsheetml/2006/main">
  <c r="G22" i="67" l="1"/>
  <c r="D22" i="67"/>
  <c r="D21" i="67"/>
  <c r="D20" i="67"/>
  <c r="G19" i="67"/>
  <c r="D19" i="67"/>
  <c r="G18" i="67"/>
  <c r="D18" i="67"/>
  <c r="G17" i="67"/>
  <c r="D17" i="67"/>
  <c r="G15" i="67"/>
  <c r="D15" i="67"/>
  <c r="D14" i="67"/>
  <c r="D13" i="67"/>
  <c r="G12" i="67"/>
  <c r="D12" i="67"/>
  <c r="G11" i="67"/>
  <c r="D11" i="67"/>
  <c r="G10" i="67"/>
  <c r="C25" i="67" s="1"/>
  <c r="D10" i="67"/>
  <c r="C27" i="67" s="1"/>
  <c r="C31" i="67" l="1"/>
  <c r="C29" i="67"/>
  <c r="B39" i="67" s="1"/>
  <c r="B33" i="67"/>
</calcChain>
</file>

<file path=xl/sharedStrings.xml><?xml version="1.0" encoding="utf-8"?>
<sst xmlns="http://schemas.openxmlformats.org/spreadsheetml/2006/main" count="67" uniqueCount="51">
  <si>
    <t>Показники</t>
  </si>
  <si>
    <t>забезпечення температурного режиму в оглядових, процедурних</t>
  </si>
  <si>
    <t>забезпечення температурного режиму в приміщення, в яких знаходяться пацієнти</t>
  </si>
  <si>
    <t>Аналіз ефективності виконання бюджетних програм   по виконавчому  комітету Ніжинської міської ради</t>
  </si>
  <si>
    <t>.0212111</t>
  </si>
  <si>
    <r>
      <t>Програма:</t>
    </r>
    <r>
      <rPr>
        <sz val="11"/>
        <rFont val="Times New Roman"/>
        <family val="1"/>
        <charset val="204"/>
      </rPr>
      <t xml:space="preserve"> </t>
    </r>
  </si>
  <si>
    <t>Первинна медична допомога населенню, що надається центрами медичної (медико-санітарної) допомоги</t>
  </si>
  <si>
    <t>Завдання:1</t>
  </si>
  <si>
    <t>Завдання:2</t>
  </si>
  <si>
    <t>Виконання результативних показників бюджетної програми</t>
  </si>
  <si>
    <t>Попередній період (2020рік)</t>
  </si>
  <si>
    <t>Звітний період (2021рік)</t>
  </si>
  <si>
    <t>Затверджено</t>
  </si>
  <si>
    <t>Виконано</t>
  </si>
  <si>
    <t>Виконання плану</t>
  </si>
  <si>
    <t>Показники ефективності:</t>
  </si>
  <si>
    <t>x</t>
  </si>
  <si>
    <t>сума видатків на оплату послуг з теплопостачання, водопостачання, розподілу та споживання електроенергії, природного газу на 1 декларанта</t>
  </si>
  <si>
    <t>сума витрат на оплату послуг енергоносіїв на 1 м.кв. площ приміщень структурних підрозділів</t>
  </si>
  <si>
    <t>витрати на відшкодування вартості лікарських засобів на 1 особу з числа окремих груп населення або з стисла хворих на певні категорії захворювань</t>
  </si>
  <si>
    <t>витрати на придбання технічних засобів в розрахунку на 1 особу з інвалідністю чи дитину з інвалідністю</t>
  </si>
  <si>
    <t>витрати матеріальних цінностей на проведення поточного ремонту в розрахунку на одне приміщення</t>
  </si>
  <si>
    <t>Показники якості:</t>
  </si>
  <si>
    <t>динаміка витрат на забезпечення лікарськими засобами пацієнтів з окремих груп населення та хворих на певні категорії захворювань</t>
  </si>
  <si>
    <t>динаміка витрат на забезпечення технічними засобами 1 особи з інвалідністю чи дитини з інвалідністю</t>
  </si>
  <si>
    <t>рівень виконання завдання</t>
  </si>
  <si>
    <t>динаміка витрат на забезпечення продуктами лікувального харчування дітей хворих на фенілкетонурію</t>
  </si>
  <si>
    <t>Розрахунок основних параметрів оцінки:</t>
  </si>
  <si>
    <t>а) розрахунок середнього індексу виконання показників ефективності звітного періоду:</t>
  </si>
  <si>
    <r>
      <t>І</t>
    </r>
    <r>
      <rPr>
        <vertAlign val="subscript"/>
        <sz val="9"/>
        <rFont val="Times New Roman"/>
        <family val="1"/>
        <charset val="204"/>
      </rPr>
      <t>(еф)</t>
    </r>
    <r>
      <rPr>
        <sz val="9"/>
        <rFont val="Times New Roman"/>
        <family val="1"/>
        <charset val="204"/>
      </rPr>
      <t xml:space="preserve">= </t>
    </r>
  </si>
  <si>
    <t>б) розрахунок середнього індексу виконання показників ефективності попереднього періоду:</t>
  </si>
  <si>
    <t>в) розрахунок середнього індексу виконання показників якості звітного періоду:</t>
  </si>
  <si>
    <r>
      <t>І</t>
    </r>
    <r>
      <rPr>
        <vertAlign val="subscript"/>
        <sz val="10"/>
        <rFont val="Times New Roman"/>
        <family val="1"/>
        <charset val="204"/>
      </rPr>
      <t>(як)</t>
    </r>
    <r>
      <rPr>
        <sz val="10"/>
        <rFont val="Times New Roman"/>
        <family val="1"/>
        <charset val="204"/>
      </rPr>
      <t xml:space="preserve">= </t>
    </r>
  </si>
  <si>
    <t>г) розрахунок середнього індексу виконання показників якості попереднього періоду:</t>
  </si>
  <si>
    <t>д) розрахунок порівняння результативності бюджетної програми із показниками попередніх періодів:</t>
  </si>
  <si>
    <r>
      <t>І</t>
    </r>
    <r>
      <rPr>
        <vertAlign val="subscript"/>
        <sz val="11"/>
        <rFont val="Times New Roman"/>
        <family val="1"/>
        <charset val="204"/>
      </rPr>
      <t>1</t>
    </r>
    <r>
      <rPr>
        <sz val="11"/>
        <rFont val="Times New Roman"/>
        <family val="1"/>
        <charset val="204"/>
      </rPr>
      <t>=95,96/97,42=</t>
    </r>
  </si>
  <si>
    <t>Визначення ступеню ефективності</t>
  </si>
  <si>
    <t>Кінцевий розрахунок загальної ефективності бюджетної програми складається із загальної суми балів за кожним з параметром оцінки:</t>
  </si>
  <si>
    <t>Якщо при розрахунках фактичні значення показників значно перевищують запланований показник (більше ніж на 30%), то такий коефіцієнт враховується лише за умови детального аналізу та обгрунтування того, що зазначене зростання відбулося не через заниження планового показника. В іншому випадку такий показник не береться до уваги при розрахунках.</t>
  </si>
  <si>
    <t xml:space="preserve">Для  бюджетних  програм  (окремих завдань програми), які  не  містять  групи  результативних  показників  ефективності  або  якості, та  бюджетних програм, для яких немає даних за попередні бюджетниі періоди, загальна  шкала  аналізу  ефективності програми повинна  коригуватися.
Відсутність даних  для розрахунку кожного з параметрів оцінки зменшує відповідне значення  шкали ефективності програми на 100 балів(для І(еф), І(як))  або  на 25 балів(для І1).
</t>
  </si>
  <si>
    <t>Е=95,96+100,19+15=</t>
  </si>
  <si>
    <t>Визначення ступеню ефективності в розрізі  завдань</t>
  </si>
  <si>
    <r>
      <t>Розрахунок кількості набраних балів за параметром порівняння результативності бюджетних програми із показниками попередніх періодів. Оскільки І</t>
    </r>
    <r>
      <rPr>
        <vertAlign val="subscript"/>
        <sz val="11"/>
        <rFont val="Times New Roman"/>
        <family val="1"/>
        <charset val="204"/>
      </rPr>
      <t>1</t>
    </r>
    <r>
      <rPr>
        <sz val="11"/>
        <rFont val="Times New Roman"/>
        <family val="1"/>
        <charset val="204"/>
      </rPr>
      <t xml:space="preserve">=0,99, що відповідає критерію оцінки  0,85 </t>
    </r>
    <r>
      <rPr>
        <sz val="11"/>
        <rFont val="Calibri"/>
        <family val="2"/>
        <charset val="204"/>
      </rPr>
      <t>≤</t>
    </r>
    <r>
      <rPr>
        <sz val="11"/>
        <rFont val="Times New Roman"/>
        <family val="1"/>
        <charset val="204"/>
      </rPr>
      <t xml:space="preserve">  І</t>
    </r>
    <r>
      <rPr>
        <vertAlign val="subscript"/>
        <sz val="11"/>
        <rFont val="Times New Roman"/>
        <family val="1"/>
        <charset val="204"/>
      </rPr>
      <t xml:space="preserve">1  </t>
    </r>
    <r>
      <rPr>
        <sz val="11"/>
        <rFont val="Times New Roman"/>
        <family val="1"/>
        <charset val="204"/>
      </rPr>
      <t xml:space="preserve"> ≤</t>
    </r>
    <r>
      <rPr>
        <vertAlign val="subscript"/>
        <sz val="11"/>
        <rFont val="Times New Roman"/>
        <family val="1"/>
        <charset val="204"/>
      </rPr>
      <t xml:space="preserve"> </t>
    </r>
    <r>
      <rPr>
        <sz val="11"/>
        <rFont val="Times New Roman"/>
        <family val="1"/>
        <charset val="204"/>
      </rPr>
      <t xml:space="preserve">1 , то за цим параметром для даної програми нараховується  </t>
    </r>
    <r>
      <rPr>
        <b/>
        <sz val="11"/>
        <rFont val="Times New Roman"/>
        <family val="1"/>
        <charset val="204"/>
      </rPr>
      <t>15 балів.</t>
    </r>
  </si>
  <si>
    <r>
      <t xml:space="preserve">При порівнянні отриманого значення зі шкалою оцінки ефективності бюджетних програм можемо зробити висновок, що дана програма має </t>
    </r>
    <r>
      <rPr>
        <b/>
        <sz val="11"/>
        <rFont val="Times New Roman"/>
        <family val="1"/>
        <charset val="204"/>
      </rPr>
      <t>середню ефективність.</t>
    </r>
  </si>
  <si>
    <t>сума вмдатків на забезпеченя лікувальним харчуванням 1 дитини хворої на фенілкетонурію</t>
  </si>
  <si>
    <t>Покращення стану здоров`я хворих жіночої та чоловічої статі, які потребують постійного прийому ліків, покращення якості їх життя та продовження його тривалості</t>
  </si>
  <si>
    <t>Фінансова підтримка підприємства для забезпечення безперервності надання первинної медичної допомоги дівчаткам/жінкам та хлопцям/чоловікам шляхом фінансування витрат на оплату енергоносіїв та комунальних послуг</t>
  </si>
  <si>
    <t xml:space="preserve">Завдання 1.  </t>
  </si>
  <si>
    <t xml:space="preserve">Завдання 2.  </t>
  </si>
  <si>
    <r>
      <t>Е=((1,000+0,992)/2*100)+(1,000+1,008/2*100)+25 (оскільки (1,000+0,992)/2*100)/ (0,969+0,999/2*100)=1, що І1 ≥ 1,то 25балів)=</t>
    </r>
    <r>
      <rPr>
        <b/>
        <sz val="11"/>
        <rFont val="Times New Roman"/>
        <family val="1"/>
        <charset val="204"/>
      </rPr>
      <t>225,0</t>
    </r>
    <r>
      <rPr>
        <sz val="11"/>
        <rFont val="Times New Roman"/>
        <family val="1"/>
        <charset val="204"/>
      </rPr>
      <t xml:space="preserve">(згідно шкали </t>
    </r>
    <r>
      <rPr>
        <b/>
        <sz val="11"/>
        <rFont val="Times New Roman"/>
        <family val="1"/>
        <charset val="204"/>
      </rPr>
      <t>висока ефективність</t>
    </r>
    <r>
      <rPr>
        <sz val="11"/>
        <rFont val="Times New Roman"/>
        <family val="1"/>
        <charset val="204"/>
      </rPr>
      <t>)</t>
    </r>
  </si>
  <si>
    <r>
      <t>Е=((0,920+0,926)/2*100)+(1,000+1,000/2*100)+15 (оскільки (0,920+0,926)/2*100)/ (0,965+0,964/2*100)=0,96, що 0,85 ≤  І1   ≤ 1,то 15балів)=</t>
    </r>
    <r>
      <rPr>
        <b/>
        <sz val="11"/>
        <rFont val="Times New Roman"/>
        <family val="1"/>
        <charset val="204"/>
      </rPr>
      <t xml:space="preserve">207,3 </t>
    </r>
    <r>
      <rPr>
        <sz val="11"/>
        <rFont val="Times New Roman"/>
        <family val="1"/>
        <charset val="204"/>
      </rPr>
      <t xml:space="preserve">(згідно шкали </t>
    </r>
    <r>
      <rPr>
        <b/>
        <sz val="11"/>
        <rFont val="Times New Roman"/>
        <family val="1"/>
        <charset val="204"/>
      </rPr>
      <t>середня ефективність</t>
    </r>
    <r>
      <rPr>
        <sz val="11"/>
        <rFont val="Times New Roman"/>
        <family val="1"/>
        <charset val="204"/>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</si>
</sst>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5" formatCode="_-* #,##0.00\ _₽_-;\-* #,##0.00\ _₽_-;_-* &quot;-&quot;??\ _₽_-;_-@_-"/>
    <numFmt numFmtId="169" formatCode="0.000"/>
  </numFmts>
  <fonts count="19" x14ac:knownFonts="1">
    <font>
      <sz val="10"/>
      <name val="Arial"/>
    </font>
    <font>
      <sz val="10"/>
      <name val="Arial"/>
      <family val="2"/>
      <charset val="204"/>
    </font>
    <font>
      <sz val="12"/>
      <name val="Times New Roman"/>
      <family val="1"/>
      <charset val="204"/>
    </font>
    <font>
      <sz val="10"/>
      <name val="Times New Roman"/>
      <family val="1"/>
      <charset val="204"/>
    </font>
    <font>
      <b/>
      <sz val="10"/>
      <name val="Times New Roman"/>
      <family val="1"/>
      <charset val="204"/>
    </font>
    <font>
      <b/>
      <sz val="11"/>
      <name val="Times New Roman"/>
      <family val="1"/>
      <charset val="204"/>
    </font>
    <font>
      <sz val="10"/>
      <name val="Arial Cyr"/>
      <charset val="204"/>
    </font>
    <font>
      <sz val="10"/>
      <name val="Arial"/>
      <family val="2"/>
      <charset val="204"/>
    </font>
    <font>
      <sz val="10"/>
      <name val="Arial"/>
      <family val="2"/>
      <charset val="204"/>
    </font>
    <font>
      <sz val="12"/>
      <color indexed="8"/>
      <name val="Times New Roman"/>
      <family val="1"/>
      <charset val="204"/>
    </font>
    <font>
      <i/>
      <sz val="10"/>
      <name val="Times New Roman"/>
      <family val="1"/>
      <charset val="204"/>
    </font>
    <font>
      <b/>
      <sz val="12"/>
      <name val="Times New Roman"/>
      <family val="1"/>
      <charset val="204"/>
    </font>
    <font>
      <sz val="11"/>
      <name val="Times New Roman"/>
      <family val="1"/>
      <charset val="204"/>
    </font>
    <font>
      <sz val="8"/>
      <name val="Times New Roman"/>
      <family val="1"/>
      <charset val="204"/>
    </font>
    <font>
      <sz val="9"/>
      <name val="Times New Roman"/>
      <family val="1"/>
      <charset val="204"/>
    </font>
    <font>
      <vertAlign val="subscript"/>
      <sz val="9"/>
      <name val="Times New Roman"/>
      <family val="1"/>
      <charset val="204"/>
    </font>
    <font>
      <vertAlign val="subscript"/>
      <sz val="10"/>
      <name val="Times New Roman"/>
      <family val="1"/>
      <charset val="204"/>
    </font>
    <font>
      <vertAlign val="subscript"/>
      <sz val="11"/>
      <name val="Times New Roman"/>
      <family val="1"/>
      <charset val="204"/>
    </font>
    <font>
      <sz val="11"/>
      <name val="Calibri"/>
      <family val="2"/>
      <charset val="204"/>
    </font>
  </fonts>
  <fills count="4">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s>
  <borders count="8">
    <border>
      <left/>
      <right/>
      <top/>
      <bottom/>
      <diagonal/>
    </border>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xf numFmtId="0" fontId="1" fillId="0" borderId="1"/>
    <xf numFmtId="0" fontId="6" fillId="0" borderId="1"/>
    <xf numFmtId="0" fontId="7" fillId="0" borderId="1"/>
    <xf numFmtId="165" fontId="1" fillId="0" borderId="1" applyFont="0" applyFill="0" applyBorder="0" applyAlignment="0" applyProtection="0"/>
    <xf numFmtId="0" fontId="7" fillId="0" borderId="1"/>
    <xf numFmtId="0" fontId="7" fillId="0" borderId="1"/>
    <xf numFmtId="0" fontId="7" fillId="0" borderId="1"/>
    <xf numFmtId="0" fontId="7" fillId="0" borderId="1"/>
    <xf numFmtId="0" fontId="8" fillId="0" borderId="1"/>
    <xf numFmtId="0" fontId="8" fillId="0" borderId="1"/>
    <xf numFmtId="0" fontId="8" fillId="0" borderId="1"/>
    <xf numFmtId="0" fontId="8" fillId="0" borderId="1"/>
    <xf numFmtId="0" fontId="8" fillId="0" borderId="1"/>
    <xf numFmtId="0" fontId="8" fillId="0" borderId="1"/>
    <xf numFmtId="0" fontId="8" fillId="0" borderId="1"/>
    <xf numFmtId="0" fontId="8" fillId="0" borderId="1"/>
    <xf numFmtId="0" fontId="8" fillId="0" borderId="1"/>
  </cellStyleXfs>
  <cellXfs count="46">
    <xf numFmtId="0" fontId="0" fillId="0" borderId="0" xfId="0"/>
    <xf numFmtId="0" fontId="2"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5" fillId="0" borderId="1" xfId="0" applyFont="1" applyFill="1" applyBorder="1" applyAlignment="1">
      <alignment vertical="center" wrapText="1"/>
    </xf>
    <xf numFmtId="0" fontId="13" fillId="0" borderId="2" xfId="0" applyFont="1" applyFill="1" applyBorder="1" applyAlignment="1">
      <alignment horizontal="center" vertical="center" wrapText="1"/>
    </xf>
    <xf numFmtId="0" fontId="5" fillId="0" borderId="2" xfId="0" applyFont="1" applyFill="1" applyBorder="1" applyAlignment="1">
      <alignment horizontal="justify" vertical="center" wrapText="1"/>
    </xf>
    <xf numFmtId="0" fontId="12" fillId="0" borderId="2"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2" fontId="5" fillId="0" borderId="1" xfId="0" applyNumberFormat="1" applyFont="1" applyFill="1" applyBorder="1" applyAlignment="1">
      <alignment horizontal="center" vertical="center" wrapText="1"/>
    </xf>
    <xf numFmtId="1" fontId="12" fillId="0" borderId="1" xfId="0" applyNumberFormat="1" applyFont="1" applyFill="1" applyBorder="1" applyAlignment="1">
      <alignment horizontal="left" vertical="center" wrapText="1"/>
    </xf>
    <xf numFmtId="0" fontId="12" fillId="0" borderId="1" xfId="0" applyFont="1" applyFill="1" applyBorder="1" applyAlignment="1">
      <alignment vertical="center" wrapText="1"/>
    </xf>
    <xf numFmtId="0" fontId="12" fillId="0" borderId="1" xfId="0" applyFont="1" applyFill="1" applyBorder="1" applyAlignment="1">
      <alignment horizontal="right" vertical="center" wrapText="1"/>
    </xf>
    <xf numFmtId="0" fontId="4" fillId="0" borderId="1" xfId="0" applyFont="1" applyFill="1" applyBorder="1" applyAlignment="1">
      <alignment horizontal="left" vertical="center" wrapText="1"/>
    </xf>
    <xf numFmtId="0" fontId="5" fillId="0" borderId="2" xfId="0" applyFont="1" applyFill="1" applyBorder="1" applyAlignment="1">
      <alignment vertical="center" wrapText="1"/>
    </xf>
    <xf numFmtId="0" fontId="12"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0" fillId="0" borderId="1" xfId="0" applyFill="1" applyBorder="1"/>
    <xf numFmtId="0" fontId="12" fillId="0" borderId="0" xfId="0" applyFont="1" applyFill="1" applyAlignment="1">
      <alignment horizontal="left" vertical="center" wrapText="1"/>
    </xf>
    <xf numFmtId="0" fontId="3" fillId="2" borderId="2" xfId="0" applyNumberFormat="1" applyFont="1" applyFill="1" applyBorder="1" applyAlignment="1">
      <alignment horizontal="left" vertical="top" wrapText="1"/>
    </xf>
    <xf numFmtId="49" fontId="10" fillId="2" borderId="4" xfId="2" applyNumberFormat="1" applyFont="1" applyFill="1" applyBorder="1" applyAlignment="1">
      <alignment horizontal="left" vertical="center" wrapText="1"/>
    </xf>
    <xf numFmtId="0" fontId="2" fillId="2" borderId="5" xfId="0" applyFont="1" applyFill="1" applyBorder="1" applyAlignment="1">
      <alignment horizontal="center" vertical="center" wrapText="1"/>
    </xf>
    <xf numFmtId="169" fontId="2" fillId="2" borderId="5" xfId="0" applyNumberFormat="1" applyFont="1" applyFill="1" applyBorder="1" applyAlignment="1">
      <alignment horizontal="center" vertical="center" wrapText="1"/>
    </xf>
    <xf numFmtId="0" fontId="9" fillId="2" borderId="5" xfId="0" applyFont="1" applyFill="1" applyBorder="1" applyAlignment="1">
      <alignment horizontal="center" vertical="center" wrapText="1"/>
    </xf>
    <xf numFmtId="49" fontId="3" fillId="2" borderId="4" xfId="2" applyNumberFormat="1" applyFont="1" applyFill="1" applyBorder="1" applyAlignment="1">
      <alignment horizontal="left" vertical="center" wrapText="1"/>
    </xf>
    <xf numFmtId="0" fontId="2" fillId="2" borderId="2" xfId="0" applyFont="1" applyFill="1" applyBorder="1" applyAlignment="1">
      <alignment horizontal="center" vertical="center" wrapText="1"/>
    </xf>
    <xf numFmtId="169" fontId="2" fillId="2" borderId="2" xfId="0" applyNumberFormat="1" applyFont="1" applyFill="1" applyBorder="1" applyAlignment="1">
      <alignment horizontal="center" vertical="center" wrapText="1"/>
    </xf>
    <xf numFmtId="0" fontId="3" fillId="3" borderId="2" xfId="0" applyNumberFormat="1" applyFont="1" applyFill="1" applyBorder="1" applyAlignment="1">
      <alignment horizontal="left" vertical="top" wrapText="1"/>
    </xf>
    <xf numFmtId="49" fontId="10" fillId="3" borderId="4" xfId="2" applyNumberFormat="1" applyFont="1" applyFill="1" applyBorder="1" applyAlignment="1">
      <alignment horizontal="left" vertical="center" wrapText="1"/>
    </xf>
    <xf numFmtId="0" fontId="2" fillId="3" borderId="5" xfId="0" applyFont="1" applyFill="1" applyBorder="1" applyAlignment="1">
      <alignment horizontal="center" vertical="center" wrapText="1"/>
    </xf>
    <xf numFmtId="169" fontId="2" fillId="3" borderId="5"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49" fontId="3" fillId="3" borderId="4" xfId="2" applyNumberFormat="1" applyFont="1" applyFill="1" applyBorder="1" applyAlignment="1">
      <alignment horizontal="left" vertical="center" wrapText="1"/>
    </xf>
    <xf numFmtId="0" fontId="2" fillId="3" borderId="2" xfId="0" applyFont="1" applyFill="1" applyBorder="1" applyAlignment="1">
      <alignment horizontal="center" vertical="center" wrapText="1"/>
    </xf>
    <xf numFmtId="169" fontId="2" fillId="3" borderId="2" xfId="0" applyNumberFormat="1" applyFont="1" applyFill="1" applyBorder="1" applyAlignment="1">
      <alignment horizontal="center" vertical="center" wrapText="1"/>
    </xf>
    <xf numFmtId="49" fontId="3" fillId="3" borderId="2" xfId="2" applyNumberFormat="1" applyFont="1" applyFill="1" applyBorder="1" applyAlignment="1">
      <alignment horizontal="left" vertical="center" wrapText="1"/>
    </xf>
  </cellXfs>
  <cellStyles count="18">
    <cellStyle name="Звичайний 2" xfId="1" xr:uid="{00000000-0005-0000-0000-000000000000}"/>
    <cellStyle name="Обычный" xfId="0" builtinId="0"/>
    <cellStyle name="Обычный 10" xfId="11" xr:uid="{00000000-0005-0000-0000-000002000000}"/>
    <cellStyle name="Обычный 11" xfId="12" xr:uid="{00000000-0005-0000-0000-000003000000}"/>
    <cellStyle name="Обычный 12" xfId="13" xr:uid="{00000000-0005-0000-0000-000004000000}"/>
    <cellStyle name="Обычный 13" xfId="14" xr:uid="{00000000-0005-0000-0000-000005000000}"/>
    <cellStyle name="Обычный 14" xfId="15" xr:uid="{00000000-0005-0000-0000-000006000000}"/>
    <cellStyle name="Обычный 15" xfId="16" xr:uid="{00000000-0005-0000-0000-000007000000}"/>
    <cellStyle name="Обычный 16" xfId="17" xr:uid="{00000000-0005-0000-0000-000008000000}"/>
    <cellStyle name="Обычный 2" xfId="2" xr:uid="{00000000-0005-0000-0000-000009000000}"/>
    <cellStyle name="Обычный 3" xfId="3" xr:uid="{00000000-0005-0000-0000-00000A000000}"/>
    <cellStyle name="Обычный 4" xfId="5" xr:uid="{00000000-0005-0000-0000-00000B000000}"/>
    <cellStyle name="Обычный 5" xfId="6" xr:uid="{00000000-0005-0000-0000-00000C000000}"/>
    <cellStyle name="Обычный 6" xfId="7" xr:uid="{00000000-0005-0000-0000-00000D000000}"/>
    <cellStyle name="Обычный 7" xfId="8" xr:uid="{00000000-0005-0000-0000-00000E000000}"/>
    <cellStyle name="Обычный 8" xfId="9" xr:uid="{00000000-0005-0000-0000-00000F000000}"/>
    <cellStyle name="Обычный 9" xfId="10" xr:uid="{00000000-0005-0000-0000-000010000000}"/>
    <cellStyle name="Финансовый 2" xfId="4" xr:uid="{00000000-0005-0000-0000-000013000000}"/>
  </cellStyles>
  <dxfs count="2">
    <dxf>
      <font>
        <condense val="0"/>
        <extend val="0"/>
        <color indexed="9"/>
      </font>
    </dxf>
    <dxf>
      <font>
        <condense val="0"/>
        <extend val="0"/>
        <color indexed="9"/>
      </font>
    </dxf>
  </dxfs>
  <tableStyles count="0" defaultTableStyle="TableStyleMedium9" defaultPivotStyle="PivotStyleLight16"/>
  <colors>
    <mruColors>
      <color rgb="FF00FF00"/>
      <color rgb="FFFF99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3"/>
  <sheetViews>
    <sheetView tabSelected="1" topLeftCell="A22" zoomScale="85" zoomScaleNormal="85" workbookViewId="0">
      <selection activeCell="B4" sqref="B4:G5"/>
    </sheetView>
  </sheetViews>
  <sheetFormatPr defaultRowHeight="12.75" x14ac:dyDescent="0.2"/>
  <cols>
    <col min="1" max="1" width="42.42578125" style="27" customWidth="1"/>
    <col min="2" max="2" width="10.140625" style="27" customWidth="1"/>
    <col min="3" max="3" width="9.85546875" style="27" customWidth="1"/>
    <col min="4" max="4" width="10" style="27" customWidth="1"/>
    <col min="5" max="5" width="9.85546875" style="27" customWidth="1"/>
    <col min="6" max="6" width="11.5703125" style="27" customWidth="1"/>
    <col min="7" max="7" width="13.28515625" style="27" customWidth="1"/>
    <col min="8" max="16384" width="9.140625" style="27"/>
  </cols>
  <sheetData>
    <row r="1" spans="1:7" ht="15.75" x14ac:dyDescent="0.2">
      <c r="A1" s="24" t="s">
        <v>3</v>
      </c>
      <c r="B1" s="24"/>
      <c r="C1" s="24"/>
      <c r="D1" s="24"/>
      <c r="E1" s="24"/>
      <c r="F1" s="24"/>
      <c r="G1" s="24"/>
    </row>
    <row r="2" spans="1:7" ht="15.75" x14ac:dyDescent="0.2">
      <c r="A2" s="1"/>
      <c r="B2" s="2"/>
      <c r="C2" s="2"/>
      <c r="D2" s="2"/>
      <c r="E2" s="2"/>
      <c r="F2" s="25" t="s">
        <v>4</v>
      </c>
      <c r="G2" s="25"/>
    </row>
    <row r="3" spans="1:7" ht="40.5" customHeight="1" x14ac:dyDescent="0.2">
      <c r="A3" s="3" t="s">
        <v>5</v>
      </c>
      <c r="B3" s="26" t="s">
        <v>6</v>
      </c>
      <c r="C3" s="26"/>
      <c r="D3" s="26"/>
      <c r="E3" s="26"/>
      <c r="F3" s="26"/>
      <c r="G3" s="26"/>
    </row>
    <row r="4" spans="1:7" ht="41.25" customHeight="1" x14ac:dyDescent="0.2">
      <c r="A4" s="14" t="s">
        <v>7</v>
      </c>
      <c r="B4" s="37" t="s">
        <v>45</v>
      </c>
      <c r="C4" s="37"/>
      <c r="D4" s="37"/>
      <c r="E4" s="37"/>
      <c r="F4" s="37"/>
      <c r="G4" s="37"/>
    </row>
    <row r="5" spans="1:7" ht="42" customHeight="1" x14ac:dyDescent="0.2">
      <c r="A5" s="14" t="s">
        <v>8</v>
      </c>
      <c r="B5" s="29" t="s">
        <v>46</v>
      </c>
      <c r="C5" s="29"/>
      <c r="D5" s="29"/>
      <c r="E5" s="29"/>
      <c r="F5" s="29"/>
      <c r="G5" s="29"/>
    </row>
    <row r="6" spans="1:7" ht="15.75" x14ac:dyDescent="0.2">
      <c r="A6" s="20" t="s">
        <v>9</v>
      </c>
      <c r="B6" s="20"/>
      <c r="C6" s="20"/>
      <c r="D6" s="20"/>
      <c r="E6" s="20"/>
      <c r="F6" s="20"/>
      <c r="G6" s="20"/>
    </row>
    <row r="7" spans="1:7" ht="15" x14ac:dyDescent="0.2">
      <c r="A7" s="21" t="s">
        <v>0</v>
      </c>
      <c r="B7" s="23" t="s">
        <v>10</v>
      </c>
      <c r="C7" s="23"/>
      <c r="D7" s="23"/>
      <c r="E7" s="23" t="s">
        <v>11</v>
      </c>
      <c r="F7" s="23"/>
      <c r="G7" s="23"/>
    </row>
    <row r="8" spans="1:7" ht="22.5" x14ac:dyDescent="0.2">
      <c r="A8" s="22"/>
      <c r="B8" s="4" t="s">
        <v>12</v>
      </c>
      <c r="C8" s="4" t="s">
        <v>13</v>
      </c>
      <c r="D8" s="4" t="s">
        <v>14</v>
      </c>
      <c r="E8" s="4" t="s">
        <v>12</v>
      </c>
      <c r="F8" s="4" t="s">
        <v>13</v>
      </c>
      <c r="G8" s="4" t="s">
        <v>14</v>
      </c>
    </row>
    <row r="9" spans="1:7" ht="15" x14ac:dyDescent="0.2">
      <c r="A9" s="5" t="s">
        <v>15</v>
      </c>
      <c r="B9" s="6" t="s">
        <v>16</v>
      </c>
      <c r="C9" s="6" t="s">
        <v>16</v>
      </c>
      <c r="D9" s="6" t="s">
        <v>16</v>
      </c>
      <c r="E9" s="6" t="s">
        <v>16</v>
      </c>
      <c r="F9" s="6" t="s">
        <v>16</v>
      </c>
      <c r="G9" s="6" t="s">
        <v>16</v>
      </c>
    </row>
    <row r="10" spans="1:7" ht="81.75" customHeight="1" x14ac:dyDescent="0.2">
      <c r="A10" s="30" t="s">
        <v>17</v>
      </c>
      <c r="B10" s="31">
        <v>11.32</v>
      </c>
      <c r="C10" s="31">
        <v>10.92</v>
      </c>
      <c r="D10" s="32">
        <f t="shared" ref="D10:D15" si="0">C10/B10</f>
        <v>0.96466431095406358</v>
      </c>
      <c r="E10" s="31">
        <v>19.11</v>
      </c>
      <c r="F10" s="31">
        <v>17.59</v>
      </c>
      <c r="G10" s="32">
        <f t="shared" ref="G10:G15" si="1">F10/E10</f>
        <v>0.92046049188906331</v>
      </c>
    </row>
    <row r="11" spans="1:7" ht="59.25" customHeight="1" x14ac:dyDescent="0.2">
      <c r="A11" s="30" t="s">
        <v>18</v>
      </c>
      <c r="B11" s="33">
        <v>256.95</v>
      </c>
      <c r="C11" s="33">
        <v>247.7</v>
      </c>
      <c r="D11" s="32">
        <f t="shared" si="0"/>
        <v>0.96400077836154896</v>
      </c>
      <c r="E11" s="33">
        <v>452.66</v>
      </c>
      <c r="F11" s="33">
        <v>419.17</v>
      </c>
      <c r="G11" s="32">
        <f t="shared" si="1"/>
        <v>0.92601511067909692</v>
      </c>
    </row>
    <row r="12" spans="1:7" ht="60" customHeight="1" x14ac:dyDescent="0.2">
      <c r="A12" s="38" t="s">
        <v>19</v>
      </c>
      <c r="B12" s="39">
        <v>10420.73</v>
      </c>
      <c r="C12" s="39">
        <v>10099.9</v>
      </c>
      <c r="D12" s="40">
        <f t="shared" si="0"/>
        <v>0.96921232965444837</v>
      </c>
      <c r="E12" s="39">
        <v>8417.26</v>
      </c>
      <c r="F12" s="39">
        <v>8417.18</v>
      </c>
      <c r="G12" s="40">
        <f t="shared" si="1"/>
        <v>0.99999049571950971</v>
      </c>
    </row>
    <row r="13" spans="1:7" ht="60.75" hidden="1" customHeight="1" x14ac:dyDescent="0.2">
      <c r="A13" s="38" t="s">
        <v>20</v>
      </c>
      <c r="B13" s="41"/>
      <c r="C13" s="41"/>
      <c r="D13" s="40" t="e">
        <f t="shared" si="0"/>
        <v>#DIV/0!</v>
      </c>
      <c r="E13" s="41"/>
      <c r="F13" s="41"/>
      <c r="G13" s="40"/>
    </row>
    <row r="14" spans="1:7" ht="66" hidden="1" customHeight="1" x14ac:dyDescent="0.2">
      <c r="A14" s="38" t="s">
        <v>21</v>
      </c>
      <c r="B14" s="41"/>
      <c r="C14" s="41"/>
      <c r="D14" s="40" t="e">
        <f t="shared" si="0"/>
        <v>#DIV/0!</v>
      </c>
      <c r="E14" s="41"/>
      <c r="F14" s="41"/>
      <c r="G14" s="40"/>
    </row>
    <row r="15" spans="1:7" ht="61.5" customHeight="1" x14ac:dyDescent="0.2">
      <c r="A15" s="38" t="s">
        <v>44</v>
      </c>
      <c r="B15" s="41">
        <v>42500</v>
      </c>
      <c r="C15" s="41">
        <v>42461.1</v>
      </c>
      <c r="D15" s="40">
        <f t="shared" si="0"/>
        <v>0.99908470588235287</v>
      </c>
      <c r="E15" s="41">
        <v>54500</v>
      </c>
      <c r="F15" s="41">
        <v>54067.8</v>
      </c>
      <c r="G15" s="40">
        <f t="shared" si="1"/>
        <v>0.99206972477064226</v>
      </c>
    </row>
    <row r="16" spans="1:7" ht="15" x14ac:dyDescent="0.2">
      <c r="A16" s="5" t="s">
        <v>22</v>
      </c>
      <c r="B16" s="6" t="s">
        <v>16</v>
      </c>
      <c r="C16" s="6" t="s">
        <v>16</v>
      </c>
      <c r="D16" s="6" t="s">
        <v>16</v>
      </c>
      <c r="E16" s="6" t="s">
        <v>16</v>
      </c>
      <c r="F16" s="6" t="s">
        <v>16</v>
      </c>
      <c r="G16" s="6" t="s">
        <v>16</v>
      </c>
    </row>
    <row r="17" spans="1:7" ht="50.25" customHeight="1" x14ac:dyDescent="0.2">
      <c r="A17" s="34" t="s">
        <v>1</v>
      </c>
      <c r="B17" s="35">
        <v>22</v>
      </c>
      <c r="C17" s="35">
        <v>22</v>
      </c>
      <c r="D17" s="36">
        <f t="shared" ref="D17:D22" si="2">C17/B17</f>
        <v>1</v>
      </c>
      <c r="E17" s="35">
        <v>22</v>
      </c>
      <c r="F17" s="35">
        <v>22</v>
      </c>
      <c r="G17" s="36">
        <f t="shared" ref="G17:G22" si="3">F17/E17</f>
        <v>1</v>
      </c>
    </row>
    <row r="18" spans="1:7" ht="33.75" customHeight="1" x14ac:dyDescent="0.2">
      <c r="A18" s="34" t="s">
        <v>2</v>
      </c>
      <c r="B18" s="35">
        <v>18</v>
      </c>
      <c r="C18" s="35">
        <v>18</v>
      </c>
      <c r="D18" s="36">
        <f t="shared" si="2"/>
        <v>1</v>
      </c>
      <c r="E18" s="35">
        <v>18</v>
      </c>
      <c r="F18" s="35">
        <v>18</v>
      </c>
      <c r="G18" s="36">
        <f t="shared" si="3"/>
        <v>1</v>
      </c>
    </row>
    <row r="19" spans="1:7" ht="43.5" customHeight="1" x14ac:dyDescent="0.2">
      <c r="A19" s="42" t="s">
        <v>23</v>
      </c>
      <c r="B19" s="43">
        <v>163.4</v>
      </c>
      <c r="C19" s="43">
        <v>159</v>
      </c>
      <c r="D19" s="44">
        <f t="shared" si="2"/>
        <v>0.97307221542227662</v>
      </c>
      <c r="E19" s="43">
        <v>112.22</v>
      </c>
      <c r="F19" s="43">
        <v>112.22</v>
      </c>
      <c r="G19" s="44">
        <f t="shared" si="3"/>
        <v>1</v>
      </c>
    </row>
    <row r="20" spans="1:7" ht="45.75" hidden="1" customHeight="1" x14ac:dyDescent="0.2">
      <c r="A20" s="42" t="s">
        <v>24</v>
      </c>
      <c r="B20" s="43"/>
      <c r="C20" s="43"/>
      <c r="D20" s="44" t="e">
        <f t="shared" si="2"/>
        <v>#DIV/0!</v>
      </c>
      <c r="E20" s="43"/>
      <c r="F20" s="43"/>
      <c r="G20" s="44"/>
    </row>
    <row r="21" spans="1:7" ht="32.25" hidden="1" customHeight="1" x14ac:dyDescent="0.2">
      <c r="A21" s="42" t="s">
        <v>25</v>
      </c>
      <c r="B21" s="43"/>
      <c r="C21" s="43"/>
      <c r="D21" s="44" t="e">
        <f t="shared" si="2"/>
        <v>#DIV/0!</v>
      </c>
      <c r="E21" s="43"/>
      <c r="F21" s="43"/>
      <c r="G21" s="44"/>
    </row>
    <row r="22" spans="1:7" ht="48.75" customHeight="1" x14ac:dyDescent="0.2">
      <c r="A22" s="45" t="s">
        <v>26</v>
      </c>
      <c r="B22" s="43">
        <v>95.16</v>
      </c>
      <c r="C22" s="43">
        <v>94.97</v>
      </c>
      <c r="D22" s="44">
        <f t="shared" si="2"/>
        <v>0.99800336275746115</v>
      </c>
      <c r="E22" s="43">
        <v>77.91</v>
      </c>
      <c r="F22" s="43">
        <v>78.5</v>
      </c>
      <c r="G22" s="44">
        <f t="shared" si="3"/>
        <v>1.0075728404569375</v>
      </c>
    </row>
    <row r="23" spans="1:7" ht="31.5" customHeight="1" x14ac:dyDescent="0.2">
      <c r="A23" s="7" t="s">
        <v>27</v>
      </c>
      <c r="B23" s="8"/>
      <c r="C23" s="8"/>
      <c r="D23" s="8"/>
      <c r="E23" s="8"/>
      <c r="F23" s="8"/>
      <c r="G23" s="8"/>
    </row>
    <row r="24" spans="1:7" ht="15" x14ac:dyDescent="0.2">
      <c r="A24" s="15" t="s">
        <v>28</v>
      </c>
      <c r="B24" s="15"/>
      <c r="C24" s="15"/>
      <c r="D24" s="15"/>
      <c r="E24" s="15"/>
      <c r="F24" s="15"/>
      <c r="G24" s="15"/>
    </row>
    <row r="25" spans="1:7" ht="14.25" x14ac:dyDescent="0.2">
      <c r="A25" s="18" t="s">
        <v>29</v>
      </c>
      <c r="B25" s="18"/>
      <c r="C25" s="9">
        <f>(G10+G11+G12+G15)/4*100</f>
        <v>95.963395576457813</v>
      </c>
      <c r="D25" s="19"/>
      <c r="E25" s="19"/>
      <c r="F25" s="19"/>
      <c r="G25" s="19"/>
    </row>
    <row r="26" spans="1:7" ht="15" x14ac:dyDescent="0.2">
      <c r="A26" s="15" t="s">
        <v>30</v>
      </c>
      <c r="B26" s="15"/>
      <c r="C26" s="15"/>
      <c r="D26" s="15"/>
      <c r="E26" s="15"/>
      <c r="F26" s="15"/>
      <c r="G26" s="15"/>
    </row>
    <row r="27" spans="1:7" ht="14.25" x14ac:dyDescent="0.2">
      <c r="A27" s="18" t="s">
        <v>29</v>
      </c>
      <c r="B27" s="18"/>
      <c r="C27" s="9">
        <f>(D10+D11+D12+D15)/4*100</f>
        <v>97.424053121310337</v>
      </c>
      <c r="D27" s="19"/>
      <c r="E27" s="19"/>
      <c r="F27" s="19"/>
      <c r="G27" s="19"/>
    </row>
    <row r="28" spans="1:7" ht="15" x14ac:dyDescent="0.2">
      <c r="A28" s="15" t="s">
        <v>31</v>
      </c>
      <c r="B28" s="15"/>
      <c r="C28" s="15"/>
      <c r="D28" s="15"/>
      <c r="E28" s="15"/>
      <c r="F28" s="15"/>
      <c r="G28" s="15"/>
    </row>
    <row r="29" spans="1:7" ht="15" x14ac:dyDescent="0.2">
      <c r="A29" s="17" t="s">
        <v>32</v>
      </c>
      <c r="B29" s="17"/>
      <c r="C29" s="9">
        <f>(G17+G18+G19+G22)/4*100</f>
        <v>100.18932101142343</v>
      </c>
      <c r="D29" s="10"/>
      <c r="E29" s="11"/>
      <c r="F29" s="11"/>
      <c r="G29" s="11"/>
    </row>
    <row r="30" spans="1:7" ht="15" x14ac:dyDescent="0.2">
      <c r="A30" s="15" t="s">
        <v>33</v>
      </c>
      <c r="B30" s="15"/>
      <c r="C30" s="15"/>
      <c r="D30" s="15"/>
      <c r="E30" s="15"/>
      <c r="F30" s="15"/>
      <c r="G30" s="15"/>
    </row>
    <row r="31" spans="1:7" ht="15" x14ac:dyDescent="0.2">
      <c r="A31" s="17" t="s">
        <v>32</v>
      </c>
      <c r="B31" s="17"/>
      <c r="C31" s="9">
        <f>(D17+D18+D19+D22)/4*100</f>
        <v>99.276889454493443</v>
      </c>
      <c r="D31" s="10"/>
      <c r="E31" s="11"/>
      <c r="F31" s="11"/>
      <c r="G31" s="11"/>
    </row>
    <row r="32" spans="1:7" ht="15" x14ac:dyDescent="0.2">
      <c r="A32" s="15" t="s">
        <v>34</v>
      </c>
      <c r="B32" s="15"/>
      <c r="C32" s="15"/>
      <c r="D32" s="15"/>
      <c r="E32" s="15"/>
      <c r="F32" s="15"/>
      <c r="G32" s="15"/>
    </row>
    <row r="33" spans="1:7" ht="16.5" x14ac:dyDescent="0.2">
      <c r="A33" s="12" t="s">
        <v>35</v>
      </c>
      <c r="B33" s="9">
        <f>C25/C27</f>
        <v>0.9850072184634554</v>
      </c>
      <c r="C33" s="11"/>
      <c r="D33" s="11"/>
      <c r="E33" s="11"/>
      <c r="F33" s="11"/>
      <c r="G33" s="11"/>
    </row>
    <row r="34" spans="1:7" ht="45.75" customHeight="1" x14ac:dyDescent="0.2">
      <c r="A34" s="28" t="s">
        <v>42</v>
      </c>
      <c r="B34" s="28"/>
      <c r="C34" s="28"/>
      <c r="D34" s="28"/>
      <c r="E34" s="28"/>
      <c r="F34" s="28"/>
      <c r="G34" s="28"/>
    </row>
    <row r="35" spans="1:7" ht="39" customHeight="1" x14ac:dyDescent="0.2">
      <c r="A35" s="7" t="s">
        <v>36</v>
      </c>
      <c r="B35" s="11"/>
      <c r="C35" s="11"/>
      <c r="D35" s="11"/>
      <c r="E35" s="11"/>
      <c r="F35" s="11"/>
      <c r="G35" s="11"/>
    </row>
    <row r="36" spans="1:7" x14ac:dyDescent="0.2">
      <c r="A36" s="17" t="s">
        <v>37</v>
      </c>
      <c r="B36" s="17"/>
      <c r="C36" s="17"/>
      <c r="D36" s="17"/>
      <c r="E36" s="17"/>
      <c r="F36" s="17"/>
      <c r="G36" s="17"/>
    </row>
    <row r="37" spans="1:7" x14ac:dyDescent="0.2">
      <c r="A37" s="17" t="s">
        <v>38</v>
      </c>
      <c r="B37" s="17"/>
      <c r="C37" s="17"/>
      <c r="D37" s="17"/>
      <c r="E37" s="17"/>
      <c r="F37" s="17"/>
      <c r="G37" s="17"/>
    </row>
    <row r="38" spans="1:7" x14ac:dyDescent="0.2">
      <c r="A38" s="17" t="s">
        <v>39</v>
      </c>
      <c r="B38" s="17"/>
      <c r="C38" s="17"/>
      <c r="D38" s="17"/>
      <c r="E38" s="17"/>
      <c r="F38" s="17"/>
      <c r="G38" s="17"/>
    </row>
    <row r="39" spans="1:7" ht="15" x14ac:dyDescent="0.2">
      <c r="A39" s="12" t="s">
        <v>40</v>
      </c>
      <c r="B39" s="9">
        <f>C25+C29+15</f>
        <v>211.15271658788123</v>
      </c>
      <c r="C39" s="11"/>
      <c r="D39" s="11"/>
      <c r="E39" s="11"/>
      <c r="F39" s="11"/>
      <c r="G39" s="11"/>
    </row>
    <row r="40" spans="1:7" ht="44.25" customHeight="1" x14ac:dyDescent="0.2">
      <c r="A40" s="15" t="s">
        <v>43</v>
      </c>
      <c r="B40" s="15"/>
      <c r="C40" s="15"/>
      <c r="D40" s="15"/>
      <c r="E40" s="15"/>
      <c r="F40" s="15"/>
      <c r="G40" s="15"/>
    </row>
    <row r="41" spans="1:7" x14ac:dyDescent="0.2">
      <c r="A41" s="16" t="s">
        <v>41</v>
      </c>
      <c r="B41" s="17"/>
      <c r="C41" s="17"/>
      <c r="D41" s="17"/>
      <c r="E41" s="17"/>
      <c r="F41" s="17"/>
      <c r="G41" s="17"/>
    </row>
    <row r="42" spans="1:7" ht="70.5" customHeight="1" x14ac:dyDescent="0.2">
      <c r="A42" s="13" t="s">
        <v>47</v>
      </c>
      <c r="B42" s="15" t="s">
        <v>49</v>
      </c>
      <c r="C42" s="15"/>
      <c r="D42" s="15"/>
      <c r="E42" s="15"/>
      <c r="F42" s="15"/>
      <c r="G42" s="15"/>
    </row>
    <row r="43" spans="1:7" ht="58.5" customHeight="1" x14ac:dyDescent="0.2">
      <c r="A43" s="13" t="s">
        <v>48</v>
      </c>
      <c r="B43" s="15" t="s">
        <v>50</v>
      </c>
      <c r="C43" s="15"/>
      <c r="D43" s="15"/>
      <c r="E43" s="15"/>
      <c r="F43" s="15"/>
      <c r="G43" s="15"/>
    </row>
  </sheetData>
  <mergeCells count="28">
    <mergeCell ref="A1:G1"/>
    <mergeCell ref="F2:G2"/>
    <mergeCell ref="B3:G3"/>
    <mergeCell ref="B4:G4"/>
    <mergeCell ref="B5:G5"/>
    <mergeCell ref="A37:G37"/>
    <mergeCell ref="A38:G38"/>
    <mergeCell ref="A26:G26"/>
    <mergeCell ref="A27:B27"/>
    <mergeCell ref="D27:G27"/>
    <mergeCell ref="A28:G28"/>
    <mergeCell ref="A29:B29"/>
    <mergeCell ref="A30:G30"/>
    <mergeCell ref="A31:B31"/>
    <mergeCell ref="A32:G32"/>
    <mergeCell ref="A34:G34"/>
    <mergeCell ref="A36:G36"/>
    <mergeCell ref="A6:G6"/>
    <mergeCell ref="A7:A8"/>
    <mergeCell ref="B7:D7"/>
    <mergeCell ref="E7:G7"/>
    <mergeCell ref="A24:G24"/>
    <mergeCell ref="A25:B25"/>
    <mergeCell ref="D25:G25"/>
    <mergeCell ref="A40:G40"/>
    <mergeCell ref="A41:G41"/>
    <mergeCell ref="B42:G42"/>
    <mergeCell ref="B43:G43"/>
  </mergeCells>
  <conditionalFormatting sqref="B4:B5">
    <cfRule type="cellIs" dxfId="1" priority="4" stopIfTrue="1" operator="equal">
      <formula>$D3</formula>
    </cfRule>
  </conditionalFormatting>
  <conditionalFormatting sqref="B5">
    <cfRule type="cellIs" dxfId="0" priority="2" stopIfTrue="1" operator="equal">
      <formula>$D3</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аналіз 2111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Пользователь</cp:lastModifiedBy>
  <cp:lastPrinted>2021-04-20T09:15:18Z</cp:lastPrinted>
  <dcterms:created xsi:type="dcterms:W3CDTF">2019-07-18T07:25:18Z</dcterms:created>
  <dcterms:modified xsi:type="dcterms:W3CDTF">2022-02-16T13:42:20Z</dcterms:modified>
</cp:coreProperties>
</file>