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670" sheetId="35" r:id="rId1"/>
  </sheets>
  <definedNames>
    <definedName name="_xlnm.Print_Area" localSheetId="0">'7670'!$A$1:$K$122</definedName>
  </definedNames>
  <calcPr calcId="125725" refMode="R1C1"/>
</workbook>
</file>

<file path=xl/calcChain.xml><?xml version="1.0" encoding="utf-8"?>
<calcChain xmlns="http://schemas.openxmlformats.org/spreadsheetml/2006/main">
  <c r="K87" i="35"/>
  <c r="K88"/>
  <c r="K89"/>
  <c r="K86"/>
  <c r="J88"/>
  <c r="J89"/>
  <c r="J86"/>
  <c r="E88"/>
  <c r="F84"/>
  <c r="G84"/>
  <c r="I84"/>
  <c r="F83"/>
  <c r="I83"/>
  <c r="E82"/>
  <c r="F82"/>
  <c r="I82"/>
  <c r="J82"/>
  <c r="K82"/>
  <c r="F81"/>
  <c r="I81"/>
  <c r="D79"/>
  <c r="D84" s="1"/>
  <c r="D78"/>
  <c r="D77"/>
  <c r="D82" s="1"/>
  <c r="D76"/>
  <c r="D81" s="1"/>
  <c r="B78"/>
  <c r="B77"/>
  <c r="B76"/>
  <c r="G72"/>
  <c r="G77" s="1"/>
  <c r="G70"/>
  <c r="J70" s="1"/>
  <c r="J71"/>
  <c r="E70"/>
  <c r="G65"/>
  <c r="J65" s="1"/>
  <c r="G51"/>
  <c r="D51"/>
  <c r="G49"/>
  <c r="G69" s="1"/>
  <c r="D49"/>
  <c r="H45"/>
  <c r="E45"/>
  <c r="J44"/>
  <c r="K44" s="1"/>
  <c r="J45"/>
  <c r="K45" s="1"/>
  <c r="H44"/>
  <c r="E44"/>
  <c r="G19"/>
  <c r="D32" s="1"/>
  <c r="D19"/>
  <c r="C32" s="1"/>
  <c r="G76" l="1"/>
  <c r="J69"/>
  <c r="H77"/>
  <c r="H82" s="1"/>
  <c r="G82"/>
  <c r="H72"/>
  <c r="E76"/>
  <c r="G78"/>
  <c r="J78" s="1"/>
  <c r="J83" s="1"/>
  <c r="J79"/>
  <c r="J84" s="1"/>
  <c r="E78"/>
  <c r="E83" s="1"/>
  <c r="D83"/>
  <c r="H70"/>
  <c r="K70" s="1"/>
  <c r="B85"/>
  <c r="B86"/>
  <c r="B87"/>
  <c r="B89"/>
  <c r="B82"/>
  <c r="B83"/>
  <c r="B81"/>
  <c r="B80"/>
  <c r="G56"/>
  <c r="E55"/>
  <c r="G55" s="1"/>
  <c r="E54"/>
  <c r="G54" s="1"/>
  <c r="J54" s="1"/>
  <c r="K54" s="1"/>
  <c r="J51"/>
  <c r="K51" s="1"/>
  <c r="J50"/>
  <c r="K50" s="1"/>
  <c r="J49"/>
  <c r="K49" s="1"/>
  <c r="H51"/>
  <c r="H50"/>
  <c r="H49"/>
  <c r="E51"/>
  <c r="E50"/>
  <c r="E49"/>
  <c r="E28"/>
  <c r="E29"/>
  <c r="E30"/>
  <c r="E31"/>
  <c r="E32"/>
  <c r="J19"/>
  <c r="I19"/>
  <c r="J16"/>
  <c r="I16"/>
  <c r="H86"/>
  <c r="H87"/>
  <c r="H89"/>
  <c r="E89"/>
  <c r="G81" l="1"/>
  <c r="H76"/>
  <c r="H81" s="1"/>
  <c r="J76"/>
  <c r="J81" s="1"/>
  <c r="H78"/>
  <c r="G83"/>
  <c r="K76"/>
  <c r="K81" s="1"/>
  <c r="E81"/>
  <c r="K19"/>
  <c r="H55"/>
  <c r="J55"/>
  <c r="K55" s="1"/>
  <c r="H54"/>
  <c r="E86"/>
  <c r="E79"/>
  <c r="E71"/>
  <c r="E69"/>
  <c r="E84" l="1"/>
  <c r="H83"/>
  <c r="K78"/>
  <c r="K83" s="1"/>
  <c r="J46"/>
  <c r="F111"/>
  <c r="F109"/>
  <c r="F105"/>
  <c r="F101"/>
  <c r="F100"/>
  <c r="F99"/>
  <c r="H79"/>
  <c r="H84" s="1"/>
  <c r="H71"/>
  <c r="K71" s="1"/>
  <c r="H69"/>
  <c r="K69" s="1"/>
  <c r="E65"/>
  <c r="J56"/>
  <c r="H56"/>
  <c r="E56"/>
  <c r="H46"/>
  <c r="E46"/>
  <c r="D27"/>
  <c r="C27"/>
  <c r="H19"/>
  <c r="E19"/>
  <c r="H16"/>
  <c r="E16"/>
  <c r="K79" l="1"/>
  <c r="K84" s="1"/>
  <c r="E27"/>
  <c r="H65"/>
  <c r="K65" s="1"/>
  <c r="K46"/>
  <c r="K56"/>
  <c r="K16"/>
</calcChain>
</file>

<file path=xl/sharedStrings.xml><?xml version="1.0" encoding="utf-8"?>
<sst xmlns="http://schemas.openxmlformats.org/spreadsheetml/2006/main" count="227" uniqueCount="151">
  <si>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</si>
  <si>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</si>
  <si>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</si>
  <si>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</si>
  <si>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</si>
  <si>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</si>
  <si>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</si>
  <si>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</si>
  <si>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</si>
  <si>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</si>
  <si>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</si>
  <si>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</si>
  <si>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</si>
  <si>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</si>
  <si>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</si>
  <si>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</si>
  <si>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</si>
  <si>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</si>
  <si>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</si>
  <si>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</si>
  <si>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</si>
  <si>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</si>
  <si>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</si>
  <si>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</si>
  <si>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</si>
  <si>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</si>
  <si>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</si>
  <si>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</si>
  <si>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</si>
  <si>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</si>
  <si>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</si>
  <si>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</si>
  <si>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</si>
  <si>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</si>
  <si>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</si>
  <si>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</si>
  <si>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</si>
  <si>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</si>
  <si>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</si>
  <si>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</si>
  <si>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</si>
  <si>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</si>
  <si>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</si>
  <si>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</si>
  <si>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</si>
  <si>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</si>
  <si>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</si>
  <si>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</si>
  <si>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</si>
  <si>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</si>
  <si>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</si>
  <si>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</si>
  <si>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</si>
  <si>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</si>
  <si>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</si>
  <si>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</si>
  <si>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</si>
  <si>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</si>
  <si>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</si>
  <si>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</si>
  <si>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</si>
  <si>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</si>
  <si>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</si>
  <si>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</si>
  <si>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</si>
  <si>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</si>
  <si>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</si>
  <si>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</si>
  <si>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</si>
  <si>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</si>
  <si>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</si>
  <si>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</si>
  <si>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</si>
  <si>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</si>
  <si>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</si>
  <si>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</si>
  <si>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</si>
  <si>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</si>
  <si>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</si>
  <si>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</si>
  <si>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</si>
  <si>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</si>
  <si>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</si>
  <si>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</si>
  <si>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</si>
  <si>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</si>
  <si>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</si>
  <si>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</si>
  <si>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</si>
  <si>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</si>
  <si>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</si>
  <si>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</si>
  <si>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</si>
  <si>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</si>
  <si>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</si>
  <si>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</si>
  <si>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</si>
  <si>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</si>
  <si>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</si>
  <si>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</si>
  <si>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</si>
  <si>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</si>
  <si>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</si>
  <si>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</si>
  <si>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</si>
  <si>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</si>
  <si>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</si>
  <si>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</si>
  <si>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</si>
  <si>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</si>
  <si>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</si>
  <si>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</si>
  <si>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</si>
  <si>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</si>
  <si>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</si>
  <si>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 xml:space="preserve">Завдання програми  виконано  </t>
  </si>
  <si>
    <t>Внески до статутного капіталу суб`єктів господарювання</t>
  </si>
  <si>
    <t>Підтримка підприємств комунальної форми власності</t>
  </si>
  <si>
    <t>Оновлення матеріально-технічної бази комунальному підприємству "Виробниче управління комунального господарства"</t>
  </si>
  <si>
    <t>Оновлення матеріально-технічної бази КК КП "Північна"</t>
  </si>
  <si>
    <t>Оновлення матеріально-технічної бази комунальним підприємствам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</si>
  <si>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</si>
  <si>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</si>
  <si>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оплати внесків до  статутного капіталу суб`єктів господарювання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</si>
  <si>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надання  підтримки  підприємствам комунальної форми власності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</si>
  <si>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</si>
  <si>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Ефективності</t>
  </si>
  <si>
    <t>середня сума підтримки одного комунального підприємства КП ВУКГ</t>
  </si>
  <si>
    <t>середня сума підтримки одного комунального підприємства КП "НУВКГ"</t>
  </si>
  <si>
    <t>темп зростання підтримки КП ВУКГ у порівнянні з попереднім роком</t>
  </si>
  <si>
    <t>темп зростання підтримки КП НУВКГ у порівнянні з попереднім роком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</si>
  <si>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підтримку  3-х підприємств комунальної форми власності</t>
    </r>
  </si>
  <si>
    <t>Оновлення матеріально-технічної бази комунальному підприємству "НУВКГ"</t>
  </si>
  <si>
    <t>Оцінка ефективності бюджетної програми за 2021рік</t>
  </si>
  <si>
    <t>0490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</si>
  <si>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Економія коштів у результаті проведення тендерної процедури закупівлі по капітальному  ремонту бульдозера HBXG TYS165-3HW</t>
    </r>
  </si>
  <si>
    <t>Обсяг видатків КП "ВУКГ"</t>
  </si>
  <si>
    <t>Обсяг видатків КП "Відділ арх.тех.план та проектування</t>
  </si>
  <si>
    <t>Обсяг видатків КП "НУВКГ"</t>
  </si>
  <si>
    <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Економія коштів у результаті проведення тендерної процедури закупівлі по капітальному  ремонту бульдозера HBXG TYS165-3HW</t>
    </r>
  </si>
  <si>
    <t>середня сума підтримки одного комунального підприємства "Відділ арх.тех.план та проектування</t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</si>
  <si>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Економія коштів у результаті проведення тендерної процедури закупівлі по капітальному  ремонту бульдозера HBXG TYS165-3HW</t>
    </r>
  </si>
  <si>
    <t>темп зростання підтримки КП "Відділ арх.тех.план та проектування</t>
  </si>
  <si>
    <t>Оновлення матеріально-технічної бази КП "Відділ арх.тех.план та проектування</t>
  </si>
  <si>
    <t>Обсяг видатків КК КП "Північна"</t>
  </si>
  <si>
    <t>середня сума підтримки одного комунального підприємстваКК КП "Північна"</t>
  </si>
  <si>
    <t>темп зростання підтримки  КК КП "Північна"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</si>
  <si>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 кредиторська та дебіторська заборгованості.</t>
    </r>
  </si>
  <si>
    <t>Володимир ДАВИДЕНКО</t>
  </si>
  <si>
    <t>Пояснення причин відхилень фактичних обсягів надходжень від планових  - залишок  плану економія коштів у результаті проведення тендерної процедури</t>
  </si>
  <si>
    <t>В звітному періоді заходи програми виконані на 100  %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</si>
</sst>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8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43" fontId="7" fillId="0" borderId="5" xfId="2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43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10" fontId="7" fillId="0" borderId="5" xfId="0" applyNumberFormat="1" applyFont="1" applyFill="1" applyBorder="1" applyAlignment="1">
      <alignment horizontal="center" vertical="center" wrapText="1"/>
    </xf>
    <xf numFmtId="10" fontId="7" fillId="0" borderId="5" xfId="2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2"/>
  <sheetViews>
    <sheetView tabSelected="1" view="pageBreakPreview" topLeftCell="A74" zoomScaleNormal="85" zoomScaleSheetLayoutView="100" workbookViewId="0">
      <selection activeCell="G87" sqref="G87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11.42578125" style="1" customWidth="1"/>
    <col min="5" max="5" width="11.140625" style="1" customWidth="1"/>
    <col min="6" max="6" width="9.42578125" style="1" customWidth="1"/>
    <col min="7" max="7" width="9.85546875" style="1" customWidth="1"/>
    <col min="8" max="8" width="11.2851562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77" t="s">
        <v>56</v>
      </c>
      <c r="I1" s="77"/>
      <c r="J1" s="77"/>
      <c r="K1" s="77"/>
    </row>
    <row r="2" spans="1:11" ht="29.45" customHeight="1">
      <c r="H2" s="77" t="s">
        <v>57</v>
      </c>
      <c r="I2" s="77"/>
      <c r="J2" s="77"/>
      <c r="K2" s="77"/>
    </row>
    <row r="3" spans="1:11" ht="18.75">
      <c r="A3" s="73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1" ht="34.9" customHeight="1">
      <c r="A4" s="17" t="s">
        <v>58</v>
      </c>
      <c r="B4" s="17">
        <v>1200000</v>
      </c>
      <c r="C4" s="17"/>
      <c r="D4" s="76" t="s">
        <v>113</v>
      </c>
      <c r="E4" s="76"/>
      <c r="F4" s="76"/>
      <c r="G4" s="76"/>
      <c r="H4" s="76"/>
      <c r="I4" s="76"/>
      <c r="J4" s="76"/>
      <c r="K4" s="76"/>
    </row>
    <row r="5" spans="1:11" ht="18" customHeight="1">
      <c r="A5" s="2"/>
      <c r="B5" s="2" t="s">
        <v>59</v>
      </c>
      <c r="C5" s="2"/>
      <c r="D5" s="72" t="s">
        <v>60</v>
      </c>
      <c r="E5" s="72"/>
      <c r="F5" s="72"/>
      <c r="G5" s="72"/>
      <c r="H5" s="72"/>
      <c r="I5" s="72"/>
      <c r="J5" s="72"/>
      <c r="K5" s="72"/>
    </row>
    <row r="6" spans="1:11" ht="35.450000000000003" customHeight="1">
      <c r="A6" s="17" t="s">
        <v>61</v>
      </c>
      <c r="B6" s="17">
        <v>1210000</v>
      </c>
      <c r="C6" s="17"/>
      <c r="D6" s="76" t="s">
        <v>113</v>
      </c>
      <c r="E6" s="76"/>
      <c r="F6" s="76"/>
      <c r="G6" s="76"/>
      <c r="H6" s="76"/>
      <c r="I6" s="76"/>
      <c r="J6" s="76"/>
      <c r="K6" s="76"/>
    </row>
    <row r="7" spans="1:11" ht="18" customHeight="1">
      <c r="B7" s="2" t="s">
        <v>59</v>
      </c>
      <c r="D7" s="72" t="s">
        <v>62</v>
      </c>
      <c r="E7" s="72"/>
      <c r="F7" s="72"/>
      <c r="G7" s="72"/>
      <c r="H7" s="72"/>
      <c r="I7" s="72"/>
      <c r="J7" s="72"/>
      <c r="K7" s="72"/>
    </row>
    <row r="8" spans="1:11" s="17" customFormat="1" ht="26.25" customHeight="1">
      <c r="A8" s="17" t="s">
        <v>63</v>
      </c>
      <c r="B8" s="17">
        <v>1217670</v>
      </c>
      <c r="C8" s="40" t="s">
        <v>134</v>
      </c>
      <c r="D8" s="73" t="s">
        <v>116</v>
      </c>
      <c r="E8" s="73"/>
      <c r="F8" s="73"/>
      <c r="G8" s="73"/>
      <c r="H8" s="73"/>
      <c r="I8" s="73"/>
      <c r="J8" s="73"/>
      <c r="K8" s="73"/>
    </row>
    <row r="9" spans="1:11" s="2" customFormat="1" ht="18.75">
      <c r="A9" s="17"/>
      <c r="B9" s="2" t="s">
        <v>59</v>
      </c>
      <c r="C9" s="8" t="s">
        <v>64</v>
      </c>
    </row>
    <row r="10" spans="1:11" s="2" customFormat="1" ht="36" customHeight="1">
      <c r="A10" s="17" t="s">
        <v>65</v>
      </c>
      <c r="B10" s="17" t="s">
        <v>66</v>
      </c>
      <c r="C10" s="74" t="s">
        <v>117</v>
      </c>
      <c r="D10" s="74"/>
      <c r="E10" s="74"/>
      <c r="F10" s="74"/>
      <c r="G10" s="74"/>
      <c r="H10" s="74"/>
      <c r="I10" s="74"/>
      <c r="J10" s="74"/>
      <c r="K10" s="74"/>
    </row>
    <row r="11" spans="1:11" s="2" customFormat="1" ht="16.899999999999999" customHeight="1">
      <c r="A11" s="17" t="s">
        <v>67</v>
      </c>
      <c r="B11" s="75" t="s">
        <v>68</v>
      </c>
      <c r="C11" s="75"/>
      <c r="D11" s="75"/>
      <c r="E11" s="75"/>
      <c r="F11" s="75"/>
      <c r="G11" s="75"/>
      <c r="H11" s="75"/>
      <c r="I11" s="75"/>
      <c r="J11" s="75"/>
      <c r="K11" s="75"/>
    </row>
    <row r="12" spans="1:11" ht="18" customHeight="1">
      <c r="A12" s="70" t="s">
        <v>69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</row>
    <row r="13" spans="1:11" ht="16.899999999999999" customHeight="1">
      <c r="A13" s="50" t="s">
        <v>0</v>
      </c>
      <c r="B13" s="50" t="s">
        <v>1</v>
      </c>
      <c r="C13" s="53" t="s">
        <v>2</v>
      </c>
      <c r="D13" s="53"/>
      <c r="E13" s="53"/>
      <c r="F13" s="53" t="s">
        <v>3</v>
      </c>
      <c r="G13" s="53"/>
      <c r="H13" s="53"/>
      <c r="I13" s="53" t="s">
        <v>4</v>
      </c>
      <c r="J13" s="53"/>
      <c r="K13" s="53"/>
    </row>
    <row r="14" spans="1:11" ht="22.5">
      <c r="A14" s="50"/>
      <c r="B14" s="50"/>
      <c r="C14" s="4" t="s">
        <v>70</v>
      </c>
      <c r="D14" s="4" t="s">
        <v>71</v>
      </c>
      <c r="E14" s="4" t="s">
        <v>72</v>
      </c>
      <c r="F14" s="4" t="s">
        <v>70</v>
      </c>
      <c r="G14" s="4" t="s">
        <v>71</v>
      </c>
      <c r="H14" s="4" t="s">
        <v>72</v>
      </c>
      <c r="I14" s="4" t="s">
        <v>70</v>
      </c>
      <c r="J14" s="4" t="s">
        <v>71</v>
      </c>
      <c r="K14" s="4" t="s">
        <v>72</v>
      </c>
    </row>
    <row r="15" spans="1:11" s="9" customFormat="1" ht="11.25">
      <c r="A15" s="4"/>
      <c r="B15" s="4"/>
      <c r="C15" s="4" t="s">
        <v>73</v>
      </c>
      <c r="D15" s="4" t="s">
        <v>74</v>
      </c>
      <c r="E15" s="4" t="s">
        <v>75</v>
      </c>
      <c r="F15" s="4" t="s">
        <v>76</v>
      </c>
      <c r="G15" s="4" t="s">
        <v>77</v>
      </c>
      <c r="H15" s="4" t="s">
        <v>78</v>
      </c>
      <c r="I15" s="4" t="s">
        <v>79</v>
      </c>
      <c r="J15" s="4" t="s">
        <v>80</v>
      </c>
      <c r="K15" s="4" t="s">
        <v>81</v>
      </c>
    </row>
    <row r="16" spans="1:11" s="8" customFormat="1" ht="15">
      <c r="A16" s="12" t="s">
        <v>5</v>
      </c>
      <c r="B16" s="16" t="s">
        <v>105</v>
      </c>
      <c r="C16" s="12"/>
      <c r="D16" s="28">
        <v>6032.75</v>
      </c>
      <c r="E16" s="28">
        <f>C16+D16</f>
        <v>6032.75</v>
      </c>
      <c r="F16" s="28"/>
      <c r="G16" s="28">
        <v>6022.5</v>
      </c>
      <c r="H16" s="28">
        <f>F16+G16</f>
        <v>6022.5</v>
      </c>
      <c r="I16" s="28">
        <f>F16-C16</f>
        <v>0</v>
      </c>
      <c r="J16" s="28">
        <f>G16-D16</f>
        <v>-10.25</v>
      </c>
      <c r="K16" s="28">
        <f>I16+J16</f>
        <v>-10.25</v>
      </c>
    </row>
    <row r="17" spans="1:11" ht="36.75" customHeight="1">
      <c r="A17" s="69" t="s">
        <v>135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1" ht="15.75">
      <c r="A18" s="11"/>
      <c r="B18" s="11" t="s">
        <v>6</v>
      </c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41.85" customHeight="1">
      <c r="A19" s="12">
        <v>1</v>
      </c>
      <c r="B19" s="13" t="s">
        <v>120</v>
      </c>
      <c r="C19" s="19"/>
      <c r="D19" s="19">
        <f>D16</f>
        <v>6032.75</v>
      </c>
      <c r="E19" s="19">
        <f>C19+D19</f>
        <v>6032.75</v>
      </c>
      <c r="F19" s="19"/>
      <c r="G19" s="19">
        <f>G16</f>
        <v>6022.5</v>
      </c>
      <c r="H19" s="19">
        <f>F19+G19</f>
        <v>6022.5</v>
      </c>
      <c r="I19" s="18">
        <f>F19-C19</f>
        <v>0</v>
      </c>
      <c r="J19" s="18">
        <f>G19-D19</f>
        <v>-10.25</v>
      </c>
      <c r="K19" s="18">
        <f>I19+J19</f>
        <v>-10.25</v>
      </c>
    </row>
    <row r="20" spans="1:11" ht="21.6" customHeight="1">
      <c r="A20" s="70" t="s">
        <v>85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</row>
    <row r="21" spans="1:11" ht="36">
      <c r="A21" s="11" t="s">
        <v>7</v>
      </c>
      <c r="B21" s="11" t="s">
        <v>8</v>
      </c>
      <c r="C21" s="5" t="s">
        <v>82</v>
      </c>
      <c r="D21" s="5" t="s">
        <v>83</v>
      </c>
      <c r="E21" s="5" t="s">
        <v>84</v>
      </c>
    </row>
    <row r="22" spans="1:11" ht="15">
      <c r="A22" s="11" t="s">
        <v>5</v>
      </c>
      <c r="B22" s="11" t="s">
        <v>10</v>
      </c>
      <c r="C22" s="11" t="s">
        <v>11</v>
      </c>
      <c r="D22" s="11"/>
      <c r="E22" s="11" t="s">
        <v>11</v>
      </c>
    </row>
    <row r="23" spans="1:11" ht="15">
      <c r="A23" s="11"/>
      <c r="B23" s="11" t="s">
        <v>12</v>
      </c>
      <c r="C23" s="11"/>
      <c r="D23" s="11"/>
      <c r="E23" s="11"/>
    </row>
    <row r="24" spans="1:11" ht="15">
      <c r="A24" s="11" t="s">
        <v>13</v>
      </c>
      <c r="B24" s="11" t="s">
        <v>14</v>
      </c>
      <c r="C24" s="11" t="s">
        <v>11</v>
      </c>
      <c r="D24" s="11"/>
      <c r="E24" s="11" t="s">
        <v>11</v>
      </c>
    </row>
    <row r="25" spans="1:11" ht="15">
      <c r="A25" s="11" t="s">
        <v>15</v>
      </c>
      <c r="B25" s="11" t="s">
        <v>16</v>
      </c>
      <c r="C25" s="11" t="s">
        <v>11</v>
      </c>
      <c r="D25" s="11"/>
      <c r="E25" s="11" t="s">
        <v>11</v>
      </c>
    </row>
    <row r="26" spans="1:11">
      <c r="A26" s="50" t="s">
        <v>17</v>
      </c>
      <c r="B26" s="50"/>
      <c r="C26" s="50"/>
      <c r="D26" s="50"/>
      <c r="E26" s="50"/>
    </row>
    <row r="27" spans="1:11" ht="15">
      <c r="A27" s="11" t="s">
        <v>18</v>
      </c>
      <c r="B27" s="11" t="s">
        <v>19</v>
      </c>
      <c r="C27" s="28">
        <f>SUM(C29:C32)</f>
        <v>6032.75</v>
      </c>
      <c r="D27" s="28">
        <f t="shared" ref="D27" si="0">SUM(D29:D32)</f>
        <v>6022.5</v>
      </c>
      <c r="E27" s="28">
        <f>D27-C27</f>
        <v>-10.25</v>
      </c>
    </row>
    <row r="28" spans="1:11" ht="15">
      <c r="A28" s="11"/>
      <c r="B28" s="11" t="s">
        <v>12</v>
      </c>
      <c r="C28" s="28"/>
      <c r="D28" s="28"/>
      <c r="E28" s="28">
        <f t="shared" ref="E28:E32" si="1">D28-C28</f>
        <v>0</v>
      </c>
    </row>
    <row r="29" spans="1:11" ht="15">
      <c r="A29" s="11" t="s">
        <v>20</v>
      </c>
      <c r="B29" s="11" t="s">
        <v>14</v>
      </c>
      <c r="C29" s="28"/>
      <c r="D29" s="28"/>
      <c r="E29" s="28">
        <f t="shared" si="1"/>
        <v>0</v>
      </c>
    </row>
    <row r="30" spans="1:11" ht="15">
      <c r="A30" s="11" t="s">
        <v>21</v>
      </c>
      <c r="B30" s="11" t="s">
        <v>22</v>
      </c>
      <c r="C30" s="28"/>
      <c r="D30" s="28"/>
      <c r="E30" s="28">
        <f t="shared" si="1"/>
        <v>0</v>
      </c>
    </row>
    <row r="31" spans="1:11" ht="15">
      <c r="A31" s="11" t="s">
        <v>23</v>
      </c>
      <c r="B31" s="11" t="s">
        <v>24</v>
      </c>
      <c r="C31" s="28"/>
      <c r="D31" s="28"/>
      <c r="E31" s="28">
        <f t="shared" si="1"/>
        <v>0</v>
      </c>
    </row>
    <row r="32" spans="1:11" ht="15">
      <c r="A32" s="11" t="s">
        <v>25</v>
      </c>
      <c r="B32" s="11" t="s">
        <v>26</v>
      </c>
      <c r="C32" s="28">
        <f>D19</f>
        <v>6032.75</v>
      </c>
      <c r="D32" s="28">
        <f>G19</f>
        <v>6022.5</v>
      </c>
      <c r="E32" s="28">
        <f t="shared" si="1"/>
        <v>-10.25</v>
      </c>
    </row>
    <row r="33" spans="1:11" ht="47.85" customHeight="1">
      <c r="A33" s="59" t="s">
        <v>149</v>
      </c>
      <c r="B33" s="50"/>
      <c r="C33" s="50"/>
      <c r="D33" s="50"/>
      <c r="E33" s="50"/>
    </row>
    <row r="34" spans="1:11" ht="15">
      <c r="A34" s="11" t="s">
        <v>27</v>
      </c>
      <c r="B34" s="11" t="s">
        <v>28</v>
      </c>
      <c r="C34" s="11" t="s">
        <v>11</v>
      </c>
      <c r="D34" s="11"/>
      <c r="E34" s="11"/>
    </row>
    <row r="35" spans="1:11" ht="15">
      <c r="A35" s="11"/>
      <c r="B35" s="11" t="s">
        <v>12</v>
      </c>
      <c r="C35" s="11"/>
      <c r="D35" s="11"/>
      <c r="E35" s="11"/>
    </row>
    <row r="36" spans="1:11" ht="15">
      <c r="A36" s="11" t="s">
        <v>29</v>
      </c>
      <c r="B36" s="11" t="s">
        <v>14</v>
      </c>
      <c r="C36" s="11" t="s">
        <v>11</v>
      </c>
      <c r="D36" s="11"/>
      <c r="E36" s="11"/>
    </row>
    <row r="37" spans="1:11" ht="15">
      <c r="A37" s="11" t="s">
        <v>30</v>
      </c>
      <c r="B37" s="11" t="s">
        <v>26</v>
      </c>
      <c r="C37" s="11" t="s">
        <v>11</v>
      </c>
      <c r="D37" s="11"/>
      <c r="E37" s="11"/>
    </row>
    <row r="39" spans="1:11" ht="16.149999999999999" customHeight="1">
      <c r="A39" s="70" t="s">
        <v>86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</row>
    <row r="41" spans="1:11">
      <c r="A41" s="50" t="s">
        <v>7</v>
      </c>
      <c r="B41" s="50" t="s">
        <v>8</v>
      </c>
      <c r="C41" s="50" t="s">
        <v>31</v>
      </c>
      <c r="D41" s="50"/>
      <c r="E41" s="50"/>
      <c r="F41" s="50" t="s">
        <v>32</v>
      </c>
      <c r="G41" s="50"/>
      <c r="H41" s="50"/>
      <c r="I41" s="50" t="s">
        <v>9</v>
      </c>
      <c r="J41" s="50"/>
      <c r="K41" s="50"/>
    </row>
    <row r="42" spans="1:11" ht="22.5">
      <c r="A42" s="50"/>
      <c r="B42" s="50"/>
      <c r="C42" s="6" t="s">
        <v>112</v>
      </c>
      <c r="D42" s="6" t="s">
        <v>104</v>
      </c>
      <c r="E42" s="4" t="s">
        <v>72</v>
      </c>
      <c r="F42" s="6" t="s">
        <v>112</v>
      </c>
      <c r="G42" s="6" t="s">
        <v>104</v>
      </c>
      <c r="H42" s="4" t="s">
        <v>72</v>
      </c>
      <c r="I42" s="6" t="s">
        <v>112</v>
      </c>
      <c r="J42" s="6" t="s">
        <v>104</v>
      </c>
      <c r="K42" s="4" t="s">
        <v>72</v>
      </c>
    </row>
    <row r="43" spans="1:11" s="10" customFormat="1" ht="14.25">
      <c r="A43" s="14" t="s">
        <v>87</v>
      </c>
      <c r="B43" s="14" t="s">
        <v>88</v>
      </c>
      <c r="C43" s="65"/>
      <c r="D43" s="65"/>
      <c r="E43" s="65"/>
      <c r="F43" s="65"/>
      <c r="G43" s="65"/>
      <c r="H43" s="65"/>
      <c r="I43" s="65"/>
      <c r="J43" s="65"/>
      <c r="K43" s="65"/>
    </row>
    <row r="44" spans="1:11" s="10" customFormat="1">
      <c r="A44" s="39"/>
      <c r="B44" s="36" t="s">
        <v>136</v>
      </c>
      <c r="C44" s="39"/>
      <c r="D44" s="28">
        <v>3047.75</v>
      </c>
      <c r="E44" s="28">
        <f>D44</f>
        <v>3047.75</v>
      </c>
      <c r="F44" s="28"/>
      <c r="G44" s="28">
        <v>3037.5</v>
      </c>
      <c r="H44" s="28">
        <f>G44</f>
        <v>3037.5</v>
      </c>
      <c r="I44" s="28"/>
      <c r="J44" s="28">
        <f t="shared" ref="J44:J46" si="2">G44-D44</f>
        <v>-10.25</v>
      </c>
      <c r="K44" s="28">
        <f t="shared" ref="K44:K46" si="3">I44+J44</f>
        <v>-10.25</v>
      </c>
    </row>
    <row r="45" spans="1:11" s="10" customFormat="1" ht="25.5">
      <c r="A45" s="39"/>
      <c r="B45" s="36" t="s">
        <v>137</v>
      </c>
      <c r="C45" s="39"/>
      <c r="D45" s="28">
        <v>25</v>
      </c>
      <c r="E45" s="28">
        <f>D45</f>
        <v>25</v>
      </c>
      <c r="F45" s="28"/>
      <c r="G45" s="28">
        <v>25</v>
      </c>
      <c r="H45" s="28">
        <f>G45</f>
        <v>25</v>
      </c>
      <c r="I45" s="28"/>
      <c r="J45" s="28">
        <f t="shared" si="2"/>
        <v>0</v>
      </c>
      <c r="K45" s="28">
        <f t="shared" si="3"/>
        <v>0</v>
      </c>
    </row>
    <row r="46" spans="1:11" ht="13.5" customHeight="1">
      <c r="A46" s="11"/>
      <c r="B46" s="36" t="s">
        <v>138</v>
      </c>
      <c r="C46" s="12"/>
      <c r="D46" s="41">
        <v>2960</v>
      </c>
      <c r="E46" s="41">
        <f t="shared" ref="E46" si="4">C46+D46</f>
        <v>2960</v>
      </c>
      <c r="F46" s="41"/>
      <c r="G46" s="41">
        <v>2960</v>
      </c>
      <c r="H46" s="41">
        <f t="shared" ref="H46" si="5">F46+G46</f>
        <v>2960</v>
      </c>
      <c r="I46" s="28"/>
      <c r="J46" s="28">
        <f t="shared" si="2"/>
        <v>0</v>
      </c>
      <c r="K46" s="28">
        <f t="shared" si="3"/>
        <v>0</v>
      </c>
    </row>
    <row r="47" spans="1:11" ht="33.75" customHeight="1">
      <c r="A47" s="66" t="s">
        <v>139</v>
      </c>
      <c r="B47" s="67"/>
      <c r="C47" s="67"/>
      <c r="D47" s="67"/>
      <c r="E47" s="67"/>
      <c r="F47" s="67"/>
      <c r="G47" s="67"/>
      <c r="H47" s="67"/>
      <c r="I47" s="67"/>
      <c r="J47" s="67"/>
      <c r="K47" s="68"/>
    </row>
    <row r="48" spans="1:11" ht="20.25" customHeight="1">
      <c r="A48" s="11">
        <v>2</v>
      </c>
      <c r="B48" s="26" t="s">
        <v>126</v>
      </c>
      <c r="C48" s="12"/>
      <c r="D48" s="20"/>
      <c r="E48" s="20"/>
      <c r="F48" s="20"/>
      <c r="G48" s="20"/>
      <c r="H48" s="20"/>
      <c r="I48" s="12"/>
      <c r="J48" s="12"/>
      <c r="K48" s="12"/>
    </row>
    <row r="49" spans="1:11" ht="43.5" customHeight="1">
      <c r="A49" s="24"/>
      <c r="B49" s="30" t="s">
        <v>127</v>
      </c>
      <c r="C49" s="25"/>
      <c r="D49" s="41">
        <f>D44</f>
        <v>3047.75</v>
      </c>
      <c r="E49" s="41">
        <f>D49</f>
        <v>3047.75</v>
      </c>
      <c r="F49" s="41"/>
      <c r="G49" s="41">
        <f>G44</f>
        <v>3037.5</v>
      </c>
      <c r="H49" s="41">
        <f>G49</f>
        <v>3037.5</v>
      </c>
      <c r="I49" s="28"/>
      <c r="J49" s="28">
        <f>G49-D49</f>
        <v>-10.25</v>
      </c>
      <c r="K49" s="28">
        <f>I49+J49</f>
        <v>-10.25</v>
      </c>
    </row>
    <row r="50" spans="1:11" ht="45.75" customHeight="1">
      <c r="A50" s="24"/>
      <c r="B50" s="30" t="s">
        <v>140</v>
      </c>
      <c r="C50" s="25"/>
      <c r="D50" s="41">
        <v>25</v>
      </c>
      <c r="E50" s="41">
        <f>D50</f>
        <v>25</v>
      </c>
      <c r="F50" s="41"/>
      <c r="G50" s="41">
        <v>25</v>
      </c>
      <c r="H50" s="41">
        <f>G50</f>
        <v>25</v>
      </c>
      <c r="I50" s="28"/>
      <c r="J50" s="28">
        <f>G50-D50</f>
        <v>0</v>
      </c>
      <c r="K50" s="28">
        <f>I50+J50</f>
        <v>0</v>
      </c>
    </row>
    <row r="51" spans="1:11" ht="48.75" customHeight="1">
      <c r="A51" s="11"/>
      <c r="B51" s="30" t="s">
        <v>128</v>
      </c>
      <c r="C51" s="12"/>
      <c r="D51" s="41">
        <f>D46</f>
        <v>2960</v>
      </c>
      <c r="E51" s="41">
        <f>D51</f>
        <v>2960</v>
      </c>
      <c r="F51" s="41"/>
      <c r="G51" s="41">
        <f>G46</f>
        <v>2960</v>
      </c>
      <c r="H51" s="41">
        <f>G51</f>
        <v>2960</v>
      </c>
      <c r="I51" s="28"/>
      <c r="J51" s="28">
        <f>G51-D51</f>
        <v>0</v>
      </c>
      <c r="K51" s="28">
        <f>I51+J51</f>
        <v>0</v>
      </c>
    </row>
    <row r="52" spans="1:11" ht="37.5" customHeight="1">
      <c r="A52" s="61" t="s">
        <v>141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1" s="10" customFormat="1" ht="14.25">
      <c r="A53" s="14">
        <v>4</v>
      </c>
      <c r="B53" s="15" t="s">
        <v>107</v>
      </c>
      <c r="C53" s="65"/>
      <c r="D53" s="65"/>
      <c r="E53" s="65"/>
      <c r="F53" s="65"/>
      <c r="G53" s="65"/>
      <c r="H53" s="65"/>
      <c r="I53" s="65"/>
      <c r="J53" s="65"/>
      <c r="K53" s="65"/>
    </row>
    <row r="54" spans="1:11" s="10" customFormat="1" ht="47.25">
      <c r="A54" s="27"/>
      <c r="B54" s="29" t="s">
        <v>129</v>
      </c>
      <c r="C54" s="27"/>
      <c r="D54" s="42">
        <v>0.59530000000000005</v>
      </c>
      <c r="E54" s="42">
        <f>D54</f>
        <v>0.59530000000000005</v>
      </c>
      <c r="F54" s="42"/>
      <c r="G54" s="42">
        <f>E54</f>
        <v>0.59530000000000005</v>
      </c>
      <c r="H54" s="42">
        <f>G54</f>
        <v>0.59530000000000005</v>
      </c>
      <c r="I54" s="42"/>
      <c r="J54" s="43">
        <f t="shared" ref="J54:J56" si="6">G54-D54</f>
        <v>0</v>
      </c>
      <c r="K54" s="43">
        <f t="shared" ref="K54:K56" si="7">I54+J54</f>
        <v>0</v>
      </c>
    </row>
    <row r="55" spans="1:11" s="10" customFormat="1" ht="47.25">
      <c r="A55" s="27"/>
      <c r="B55" s="29" t="s">
        <v>142</v>
      </c>
      <c r="C55" s="27"/>
      <c r="D55" s="42">
        <v>1</v>
      </c>
      <c r="E55" s="42">
        <f>D55</f>
        <v>1</v>
      </c>
      <c r="F55" s="42"/>
      <c r="G55" s="42">
        <f>E55</f>
        <v>1</v>
      </c>
      <c r="H55" s="42">
        <f>G55</f>
        <v>1</v>
      </c>
      <c r="I55" s="42"/>
      <c r="J55" s="43">
        <f t="shared" si="6"/>
        <v>0</v>
      </c>
      <c r="K55" s="43">
        <f t="shared" si="7"/>
        <v>0</v>
      </c>
    </row>
    <row r="56" spans="1:11" ht="35.450000000000003" customHeight="1">
      <c r="A56" s="11"/>
      <c r="B56" s="29" t="s">
        <v>130</v>
      </c>
      <c r="C56" s="12"/>
      <c r="D56" s="43">
        <v>1.9733000000000001</v>
      </c>
      <c r="E56" s="43">
        <f t="shared" ref="E56" si="8">C56+D56</f>
        <v>1.9733000000000001</v>
      </c>
      <c r="F56" s="43"/>
      <c r="G56" s="43">
        <f>D56</f>
        <v>1.9733000000000001</v>
      </c>
      <c r="H56" s="43">
        <f t="shared" ref="H56" si="9">F56+G56</f>
        <v>1.9733000000000001</v>
      </c>
      <c r="I56" s="43"/>
      <c r="J56" s="43">
        <f t="shared" si="6"/>
        <v>0</v>
      </c>
      <c r="K56" s="43">
        <f t="shared" si="7"/>
        <v>0</v>
      </c>
    </row>
    <row r="57" spans="1:11" ht="16.149999999999999" customHeight="1">
      <c r="A57" s="61" t="s">
        <v>108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</row>
    <row r="58" spans="1:11" ht="33" customHeight="1">
      <c r="A58" s="62" t="s">
        <v>89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</row>
    <row r="59" spans="1:11" ht="23.1" customHeight="1">
      <c r="A59" s="56" t="s">
        <v>115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</row>
    <row r="60" spans="1:11" ht="13.15" customHeight="1">
      <c r="A60" s="60" t="s">
        <v>90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</row>
    <row r="61" spans="1:11" ht="26.25" customHeight="1">
      <c r="A61" s="56" t="s">
        <v>91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</row>
    <row r="62" spans="1:11" ht="17.45" customHeight="1">
      <c r="A62" s="58" t="s">
        <v>36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</row>
    <row r="63" spans="1:11" ht="28.15" customHeight="1">
      <c r="A63" s="50" t="s">
        <v>7</v>
      </c>
      <c r="B63" s="50" t="s">
        <v>8</v>
      </c>
      <c r="C63" s="53" t="s">
        <v>37</v>
      </c>
      <c r="D63" s="53"/>
      <c r="E63" s="53"/>
      <c r="F63" s="53" t="s">
        <v>38</v>
      </c>
      <c r="G63" s="53"/>
      <c r="H63" s="53"/>
      <c r="I63" s="64" t="s">
        <v>92</v>
      </c>
      <c r="J63" s="53"/>
      <c r="K63" s="53"/>
    </row>
    <row r="64" spans="1:11" s="9" customFormat="1" ht="23.1" customHeight="1">
      <c r="A64" s="50"/>
      <c r="B64" s="50"/>
      <c r="C64" s="4" t="s">
        <v>70</v>
      </c>
      <c r="D64" s="4" t="s">
        <v>71</v>
      </c>
      <c r="E64" s="4" t="s">
        <v>72</v>
      </c>
      <c r="F64" s="4" t="s">
        <v>70</v>
      </c>
      <c r="G64" s="4" t="s">
        <v>71</v>
      </c>
      <c r="H64" s="4" t="s">
        <v>72</v>
      </c>
      <c r="I64" s="4" t="s">
        <v>70</v>
      </c>
      <c r="J64" s="4" t="s">
        <v>71</v>
      </c>
      <c r="K64" s="4" t="s">
        <v>72</v>
      </c>
    </row>
    <row r="65" spans="1:11" ht="19.5" customHeight="1">
      <c r="A65" s="11"/>
      <c r="B65" s="11" t="s">
        <v>39</v>
      </c>
      <c r="C65" s="21"/>
      <c r="D65" s="21">
        <v>6670</v>
      </c>
      <c r="E65" s="21">
        <f>C65+D65</f>
        <v>6670</v>
      </c>
      <c r="F65" s="21"/>
      <c r="G65" s="21">
        <f>G16</f>
        <v>6022.5</v>
      </c>
      <c r="H65" s="21">
        <f>F65+G65</f>
        <v>6022.5</v>
      </c>
      <c r="I65" s="22"/>
      <c r="J65" s="22">
        <f>G65/D65*100</f>
        <v>90.292353823088462</v>
      </c>
      <c r="K65" s="22">
        <f>H65/E65*100</f>
        <v>90.292353823088462</v>
      </c>
    </row>
    <row r="66" spans="1:11" ht="28.9" customHeight="1">
      <c r="A66" s="60" t="s">
        <v>93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</row>
    <row r="67" spans="1:11" ht="17.45" customHeight="1">
      <c r="A67" s="51" t="s">
        <v>114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</row>
    <row r="68" spans="1:11" ht="15">
      <c r="A68" s="33"/>
      <c r="B68" s="11" t="s">
        <v>12</v>
      </c>
      <c r="C68" s="11"/>
      <c r="D68" s="11"/>
      <c r="E68" s="11"/>
      <c r="F68" s="7"/>
      <c r="G68" s="7"/>
      <c r="H68" s="7"/>
      <c r="I68" s="7"/>
      <c r="J68" s="7"/>
      <c r="K68" s="7"/>
    </row>
    <row r="69" spans="1:11" ht="61.9" customHeight="1">
      <c r="A69" s="12">
        <v>1</v>
      </c>
      <c r="B69" s="13" t="s">
        <v>118</v>
      </c>
      <c r="C69" s="21"/>
      <c r="D69" s="21">
        <v>5120</v>
      </c>
      <c r="E69" s="21">
        <f t="shared" ref="E69:E71" si="10">C69+D69</f>
        <v>5120</v>
      </c>
      <c r="F69" s="21"/>
      <c r="G69" s="21">
        <f>G49</f>
        <v>3037.5</v>
      </c>
      <c r="H69" s="21">
        <f t="shared" ref="H69:H71" si="11">F69+G69</f>
        <v>3037.5</v>
      </c>
      <c r="I69" s="21"/>
      <c r="J69" s="23">
        <f>G69/D69*100</f>
        <v>59.326171875</v>
      </c>
      <c r="K69" s="21">
        <f>H69/E69*100</f>
        <v>59.326171875</v>
      </c>
    </row>
    <row r="70" spans="1:11" ht="57" customHeight="1">
      <c r="A70" s="34">
        <v>2</v>
      </c>
      <c r="B70" s="35" t="s">
        <v>132</v>
      </c>
      <c r="C70" s="21"/>
      <c r="D70" s="21">
        <v>1500</v>
      </c>
      <c r="E70" s="21">
        <f>D70</f>
        <v>1500</v>
      </c>
      <c r="F70" s="21"/>
      <c r="G70" s="21">
        <f>G46</f>
        <v>2960</v>
      </c>
      <c r="H70" s="21">
        <f>G70</f>
        <v>2960</v>
      </c>
      <c r="I70" s="21"/>
      <c r="J70" s="23">
        <f t="shared" ref="J70:J71" si="12">G70/D70*100</f>
        <v>197.33333333333334</v>
      </c>
      <c r="K70" s="21">
        <f t="shared" ref="K70:K71" si="13">H70/E70*100</f>
        <v>197.33333333333334</v>
      </c>
    </row>
    <row r="71" spans="1:11" ht="30">
      <c r="A71" s="12">
        <v>3</v>
      </c>
      <c r="B71" s="38" t="s">
        <v>119</v>
      </c>
      <c r="C71" s="21"/>
      <c r="D71" s="21">
        <v>50</v>
      </c>
      <c r="E71" s="21">
        <f t="shared" si="10"/>
        <v>50</v>
      </c>
      <c r="F71" s="21"/>
      <c r="G71" s="21"/>
      <c r="H71" s="21">
        <f t="shared" si="11"/>
        <v>0</v>
      </c>
      <c r="I71" s="21"/>
      <c r="J71" s="23">
        <f t="shared" si="12"/>
        <v>0</v>
      </c>
      <c r="K71" s="21">
        <f t="shared" si="13"/>
        <v>0</v>
      </c>
    </row>
    <row r="72" spans="1:11" ht="45">
      <c r="A72" s="37"/>
      <c r="B72" s="38" t="s">
        <v>143</v>
      </c>
      <c r="C72" s="21"/>
      <c r="D72" s="21"/>
      <c r="E72" s="21"/>
      <c r="F72" s="21"/>
      <c r="G72" s="21">
        <f>G50</f>
        <v>25</v>
      </c>
      <c r="H72" s="21">
        <f>G72</f>
        <v>25</v>
      </c>
      <c r="I72" s="21"/>
      <c r="J72" s="23">
        <v>100</v>
      </c>
      <c r="K72" s="21">
        <v>100</v>
      </c>
    </row>
    <row r="73" spans="1:11" ht="30.6" customHeight="1">
      <c r="A73" s="52" t="s">
        <v>95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 ht="20.65" customHeight="1">
      <c r="A74" s="54" t="s">
        <v>114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</row>
    <row r="75" spans="1:11" s="10" customFormat="1" ht="14.25">
      <c r="A75" s="14" t="s">
        <v>87</v>
      </c>
      <c r="B75" s="14" t="s">
        <v>88</v>
      </c>
      <c r="C75" s="12"/>
      <c r="D75" s="12"/>
      <c r="E75" s="12"/>
      <c r="F75" s="12"/>
      <c r="G75" s="12"/>
      <c r="H75" s="12"/>
      <c r="I75" s="22"/>
      <c r="J75" s="20"/>
      <c r="K75" s="22"/>
    </row>
    <row r="76" spans="1:11" s="10" customFormat="1">
      <c r="A76" s="39"/>
      <c r="B76" s="36" t="str">
        <f>B44</f>
        <v>Обсяг видатків КП "ВУКГ"</v>
      </c>
      <c r="C76" s="37"/>
      <c r="D76" s="28">
        <f>D69</f>
        <v>5120</v>
      </c>
      <c r="E76" s="28">
        <f>D76</f>
        <v>5120</v>
      </c>
      <c r="F76" s="28"/>
      <c r="G76" s="28">
        <f>G69</f>
        <v>3037.5</v>
      </c>
      <c r="H76" s="28">
        <f>G76</f>
        <v>3037.5</v>
      </c>
      <c r="I76" s="28"/>
      <c r="J76" s="41">
        <f t="shared" ref="J76:J78" si="14">G76/D76*100</f>
        <v>59.326171875</v>
      </c>
      <c r="K76" s="41">
        <f t="shared" ref="K76:K78" si="15">H76/E76*100</f>
        <v>59.326171875</v>
      </c>
    </row>
    <row r="77" spans="1:11" s="10" customFormat="1" ht="25.5">
      <c r="A77" s="39"/>
      <c r="B77" s="36" t="str">
        <f t="shared" ref="B77" si="16">B45</f>
        <v>Обсяг видатків КП "Відділ арх.тех.план та проектування</v>
      </c>
      <c r="C77" s="37"/>
      <c r="D77" s="28">
        <f>D72</f>
        <v>0</v>
      </c>
      <c r="E77" s="28"/>
      <c r="F77" s="28"/>
      <c r="G77" s="28">
        <f>G72</f>
        <v>25</v>
      </c>
      <c r="H77" s="28">
        <f>G77</f>
        <v>25</v>
      </c>
      <c r="I77" s="28"/>
      <c r="J77" s="41">
        <v>100</v>
      </c>
      <c r="K77" s="41">
        <v>100</v>
      </c>
    </row>
    <row r="78" spans="1:11" s="10" customFormat="1">
      <c r="A78" s="39"/>
      <c r="B78" s="36" t="str">
        <f>B46</f>
        <v>Обсяг видатків КП "НУВКГ"</v>
      </c>
      <c r="C78" s="37"/>
      <c r="D78" s="28">
        <f>D70</f>
        <v>1500</v>
      </c>
      <c r="E78" s="28">
        <f>D78</f>
        <v>1500</v>
      </c>
      <c r="F78" s="28"/>
      <c r="G78" s="28">
        <f>G70</f>
        <v>2960</v>
      </c>
      <c r="H78" s="28">
        <f>G78</f>
        <v>2960</v>
      </c>
      <c r="I78" s="28"/>
      <c r="J78" s="41">
        <f t="shared" si="14"/>
        <v>197.33333333333334</v>
      </c>
      <c r="K78" s="41">
        <f t="shared" si="15"/>
        <v>197.33333333333334</v>
      </c>
    </row>
    <row r="79" spans="1:11" ht="39.75" customHeight="1">
      <c r="A79" s="11"/>
      <c r="B79" s="36" t="s">
        <v>144</v>
      </c>
      <c r="C79" s="20"/>
      <c r="D79" s="41">
        <f>D71</f>
        <v>50</v>
      </c>
      <c r="E79" s="41">
        <f t="shared" ref="E79" si="17">C79+D79</f>
        <v>50</v>
      </c>
      <c r="F79" s="41"/>
      <c r="G79" s="41"/>
      <c r="H79" s="41">
        <f t="shared" ref="H79:H89" si="18">F79+G79</f>
        <v>0</v>
      </c>
      <c r="I79" s="41"/>
      <c r="J79" s="41">
        <f>G79/D79*100</f>
        <v>0</v>
      </c>
      <c r="K79" s="41">
        <f>H79/E79*100</f>
        <v>0</v>
      </c>
    </row>
    <row r="80" spans="1:11" ht="28.9" customHeight="1">
      <c r="A80" s="11"/>
      <c r="B80" s="26" t="str">
        <f>B48</f>
        <v>Ефективності</v>
      </c>
      <c r="C80" s="20"/>
      <c r="D80" s="20"/>
      <c r="E80" s="20"/>
      <c r="F80" s="20"/>
      <c r="G80" s="20"/>
      <c r="H80" s="20"/>
      <c r="I80" s="20"/>
      <c r="J80" s="20"/>
      <c r="K80" s="20"/>
    </row>
    <row r="81" spans="1:11" ht="34.5" customHeight="1">
      <c r="A81" s="11"/>
      <c r="B81" s="31" t="str">
        <f>B49</f>
        <v>середня сума підтримки одного комунального підприємства КП ВУКГ</v>
      </c>
      <c r="C81" s="20"/>
      <c r="D81" s="41">
        <f>D76</f>
        <v>5120</v>
      </c>
      <c r="E81" s="41">
        <f t="shared" ref="E81:K81" si="19">E76</f>
        <v>5120</v>
      </c>
      <c r="F81" s="41">
        <f t="shared" si="19"/>
        <v>0</v>
      </c>
      <c r="G81" s="41">
        <f t="shared" si="19"/>
        <v>3037.5</v>
      </c>
      <c r="H81" s="41">
        <f t="shared" si="19"/>
        <v>3037.5</v>
      </c>
      <c r="I81" s="41">
        <f t="shared" si="19"/>
        <v>0</v>
      </c>
      <c r="J81" s="41">
        <f t="shared" si="19"/>
        <v>59.326171875</v>
      </c>
      <c r="K81" s="41">
        <f t="shared" si="19"/>
        <v>59.326171875</v>
      </c>
    </row>
    <row r="82" spans="1:11" ht="49.5" customHeight="1">
      <c r="A82" s="11"/>
      <c r="B82" s="31" t="str">
        <f t="shared" ref="B82:B83" si="20">B50</f>
        <v>середня сума підтримки одного комунального підприємства "Відділ арх.тех.план та проектування</v>
      </c>
      <c r="C82" s="20"/>
      <c r="D82" s="41">
        <f>D77</f>
        <v>0</v>
      </c>
      <c r="E82" s="41">
        <f t="shared" ref="E82:K82" si="21">E77</f>
        <v>0</v>
      </c>
      <c r="F82" s="41">
        <f t="shared" si="21"/>
        <v>0</v>
      </c>
      <c r="G82" s="41">
        <f t="shared" si="21"/>
        <v>25</v>
      </c>
      <c r="H82" s="41">
        <f t="shared" si="21"/>
        <v>25</v>
      </c>
      <c r="I82" s="41">
        <f t="shared" si="21"/>
        <v>0</v>
      </c>
      <c r="J82" s="41">
        <f t="shared" si="21"/>
        <v>100</v>
      </c>
      <c r="K82" s="41">
        <f t="shared" si="21"/>
        <v>100</v>
      </c>
    </row>
    <row r="83" spans="1:11" ht="40.5" customHeight="1">
      <c r="A83" s="11"/>
      <c r="B83" s="31" t="str">
        <f t="shared" si="20"/>
        <v>середня сума підтримки одного комунального підприємства КП "НУВКГ"</v>
      </c>
      <c r="C83" s="12"/>
      <c r="D83" s="41">
        <f>D78</f>
        <v>1500</v>
      </c>
      <c r="E83" s="41">
        <f t="shared" ref="E83:K83" si="22">E78</f>
        <v>1500</v>
      </c>
      <c r="F83" s="41">
        <f t="shared" si="22"/>
        <v>0</v>
      </c>
      <c r="G83" s="41">
        <f t="shared" si="22"/>
        <v>2960</v>
      </c>
      <c r="H83" s="41">
        <f t="shared" si="22"/>
        <v>2960</v>
      </c>
      <c r="I83" s="41">
        <f t="shared" si="22"/>
        <v>0</v>
      </c>
      <c r="J83" s="41">
        <f t="shared" si="22"/>
        <v>197.33333333333334</v>
      </c>
      <c r="K83" s="41">
        <f t="shared" si="22"/>
        <v>197.33333333333334</v>
      </c>
    </row>
    <row r="84" spans="1:11" ht="40.5" customHeight="1">
      <c r="A84" s="36"/>
      <c r="B84" s="31" t="s">
        <v>145</v>
      </c>
      <c r="C84" s="37"/>
      <c r="D84" s="41">
        <f>D79</f>
        <v>50</v>
      </c>
      <c r="E84" s="41">
        <f t="shared" ref="E84:K84" si="23">E79</f>
        <v>50</v>
      </c>
      <c r="F84" s="41">
        <f t="shared" si="23"/>
        <v>0</v>
      </c>
      <c r="G84" s="41">
        <f t="shared" si="23"/>
        <v>0</v>
      </c>
      <c r="H84" s="41">
        <f t="shared" si="23"/>
        <v>0</v>
      </c>
      <c r="I84" s="41">
        <f t="shared" si="23"/>
        <v>0</v>
      </c>
      <c r="J84" s="41">
        <f t="shared" si="23"/>
        <v>0</v>
      </c>
      <c r="K84" s="41">
        <f t="shared" si="23"/>
        <v>0</v>
      </c>
    </row>
    <row r="85" spans="1:11" ht="22.5" customHeight="1">
      <c r="A85" s="11"/>
      <c r="B85" s="32" t="str">
        <f>B53</f>
        <v>якості</v>
      </c>
      <c r="C85" s="12"/>
      <c r="D85" s="20"/>
      <c r="E85" s="12"/>
      <c r="F85" s="12"/>
      <c r="G85" s="20"/>
      <c r="H85" s="20"/>
      <c r="I85" s="22"/>
      <c r="J85" s="20"/>
      <c r="K85" s="20"/>
    </row>
    <row r="86" spans="1:11" ht="27.6" customHeight="1">
      <c r="A86" s="11"/>
      <c r="B86" s="31" t="str">
        <f>B54</f>
        <v>темп зростання підтримки КП ВУКГ у порівнянні з попереднім роком</v>
      </c>
      <c r="C86" s="12"/>
      <c r="D86" s="41">
        <v>98.7</v>
      </c>
      <c r="E86" s="28">
        <f>C86+D86</f>
        <v>98.7</v>
      </c>
      <c r="F86" s="28"/>
      <c r="G86" s="41">
        <v>59.53</v>
      </c>
      <c r="H86" s="41">
        <f t="shared" si="18"/>
        <v>59.53</v>
      </c>
      <c r="I86" s="28"/>
      <c r="J86" s="41">
        <f>G86/D86*100</f>
        <v>60.314083080040525</v>
      </c>
      <c r="K86" s="41">
        <f>H86/E86*100</f>
        <v>60.314083080040525</v>
      </c>
    </row>
    <row r="87" spans="1:11" ht="25.5">
      <c r="A87" s="11"/>
      <c r="B87" s="31" t="str">
        <f>B55</f>
        <v>темп зростання підтримки КП "Відділ арх.тех.план та проектування</v>
      </c>
      <c r="C87" s="12"/>
      <c r="D87" s="28"/>
      <c r="E87" s="28"/>
      <c r="F87" s="28"/>
      <c r="G87" s="28">
        <v>100</v>
      </c>
      <c r="H87" s="41">
        <f t="shared" si="18"/>
        <v>100</v>
      </c>
      <c r="I87" s="28"/>
      <c r="J87" s="41">
        <v>100</v>
      </c>
      <c r="K87" s="41">
        <f>J87</f>
        <v>100</v>
      </c>
    </row>
    <row r="88" spans="1:11" ht="25.5">
      <c r="A88" s="36"/>
      <c r="B88" s="31" t="s">
        <v>146</v>
      </c>
      <c r="C88" s="37"/>
      <c r="D88" s="28">
        <v>125</v>
      </c>
      <c r="E88" s="28">
        <f>D88</f>
        <v>125</v>
      </c>
      <c r="F88" s="28"/>
      <c r="G88" s="28"/>
      <c r="H88" s="41"/>
      <c r="I88" s="28"/>
      <c r="J88" s="41">
        <f t="shared" ref="J88:J89" si="24">G88/D88*100</f>
        <v>0</v>
      </c>
      <c r="K88" s="41">
        <f t="shared" ref="K88:K89" si="25">H88/E88*100</f>
        <v>0</v>
      </c>
    </row>
    <row r="89" spans="1:11" ht="27.6" customHeight="1">
      <c r="A89" s="11"/>
      <c r="B89" s="31" t="str">
        <f>B56</f>
        <v>темп зростання підтримки КП НУВКГ у порівнянні з попереднім роком</v>
      </c>
      <c r="C89" s="12"/>
      <c r="D89" s="41">
        <v>100</v>
      </c>
      <c r="E89" s="28">
        <f>C89+D89</f>
        <v>100</v>
      </c>
      <c r="F89" s="28"/>
      <c r="G89" s="41">
        <v>197.33</v>
      </c>
      <c r="H89" s="41">
        <f t="shared" si="18"/>
        <v>197.33</v>
      </c>
      <c r="I89" s="28"/>
      <c r="J89" s="41">
        <f t="shared" si="24"/>
        <v>197.33</v>
      </c>
      <c r="K89" s="41">
        <f t="shared" si="25"/>
        <v>197.33</v>
      </c>
    </row>
    <row r="90" spans="1:11" ht="17.45" customHeight="1">
      <c r="A90" s="52" t="s">
        <v>94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</row>
    <row r="91" spans="1:11" ht="23.25" customHeight="1">
      <c r="A91" s="54" t="s">
        <v>150</v>
      </c>
      <c r="B91" s="54"/>
      <c r="C91" s="54"/>
      <c r="D91" s="54"/>
      <c r="E91" s="54"/>
      <c r="F91" s="54"/>
      <c r="G91" s="54"/>
      <c r="H91" s="54"/>
      <c r="I91" s="54"/>
      <c r="J91" s="54"/>
      <c r="K91" s="54"/>
    </row>
    <row r="92" spans="1:11" ht="17.25" customHeight="1">
      <c r="A92" s="55" t="s">
        <v>96</v>
      </c>
      <c r="B92" s="55"/>
      <c r="C92" s="55"/>
      <c r="D92" s="55"/>
      <c r="E92" s="55"/>
      <c r="F92" s="55"/>
      <c r="G92" s="55"/>
      <c r="H92" s="55"/>
      <c r="I92" s="55"/>
      <c r="J92" s="55"/>
      <c r="K92" s="55"/>
    </row>
    <row r="93" spans="1:11" ht="21.75" customHeight="1">
      <c r="A93" s="56" t="s">
        <v>97</v>
      </c>
      <c r="B93" s="56"/>
      <c r="C93" s="56"/>
      <c r="D93" s="56"/>
      <c r="E93" s="56"/>
      <c r="F93" s="56"/>
      <c r="G93" s="56"/>
      <c r="H93" s="56"/>
      <c r="I93" s="56"/>
      <c r="J93" s="56"/>
      <c r="K93" s="56"/>
    </row>
    <row r="95" spans="1:11" ht="15" customHeight="1">
      <c r="A95" s="57" t="s">
        <v>106</v>
      </c>
      <c r="B95" s="58"/>
      <c r="C95" s="58"/>
      <c r="D95" s="58"/>
      <c r="E95" s="58"/>
      <c r="F95" s="58"/>
      <c r="G95" s="58"/>
      <c r="H95" s="58"/>
      <c r="I95" s="58"/>
      <c r="J95" s="58"/>
      <c r="K95" s="58"/>
    </row>
    <row r="97" spans="1:8" ht="72">
      <c r="A97" s="11" t="s">
        <v>40</v>
      </c>
      <c r="B97" s="11" t="s">
        <v>8</v>
      </c>
      <c r="C97" s="5" t="s">
        <v>98</v>
      </c>
      <c r="D97" s="5" t="s">
        <v>99</v>
      </c>
      <c r="E97" s="5" t="s">
        <v>100</v>
      </c>
      <c r="F97" s="5" t="s">
        <v>84</v>
      </c>
      <c r="G97" s="5" t="s">
        <v>101</v>
      </c>
      <c r="H97" s="5" t="s">
        <v>102</v>
      </c>
    </row>
    <row r="98" spans="1:8" ht="15">
      <c r="A98" s="11" t="s">
        <v>5</v>
      </c>
      <c r="B98" s="11" t="s">
        <v>18</v>
      </c>
      <c r="C98" s="11" t="s">
        <v>27</v>
      </c>
      <c r="D98" s="11" t="s">
        <v>35</v>
      </c>
      <c r="E98" s="11" t="s">
        <v>34</v>
      </c>
      <c r="F98" s="11" t="s">
        <v>41</v>
      </c>
      <c r="G98" s="11" t="s">
        <v>33</v>
      </c>
      <c r="H98" s="11" t="s">
        <v>42</v>
      </c>
    </row>
    <row r="99" spans="1:8" ht="15">
      <c r="A99" s="11" t="s">
        <v>43</v>
      </c>
      <c r="B99" s="11" t="s">
        <v>44</v>
      </c>
      <c r="C99" s="11" t="s">
        <v>11</v>
      </c>
      <c r="D99" s="11"/>
      <c r="E99" s="11"/>
      <c r="F99" s="11">
        <f>E99-D99</f>
        <v>0</v>
      </c>
      <c r="G99" s="11" t="s">
        <v>11</v>
      </c>
      <c r="H99" s="11" t="s">
        <v>11</v>
      </c>
    </row>
    <row r="100" spans="1:8" ht="15">
      <c r="A100" s="11"/>
      <c r="B100" s="11" t="s">
        <v>45</v>
      </c>
      <c r="C100" s="11" t="s">
        <v>11</v>
      </c>
      <c r="D100" s="11"/>
      <c r="E100" s="11"/>
      <c r="F100" s="11">
        <f t="shared" ref="F100:F101" si="26">E100-D100</f>
        <v>0</v>
      </c>
      <c r="G100" s="11" t="s">
        <v>11</v>
      </c>
      <c r="H100" s="11" t="s">
        <v>11</v>
      </c>
    </row>
    <row r="101" spans="1:8" ht="30">
      <c r="A101" s="11"/>
      <c r="B101" s="11" t="s">
        <v>46</v>
      </c>
      <c r="C101" s="11" t="s">
        <v>11</v>
      </c>
      <c r="D101" s="11"/>
      <c r="E101" s="11"/>
      <c r="F101" s="11">
        <f t="shared" si="26"/>
        <v>0</v>
      </c>
      <c r="G101" s="11" t="s">
        <v>11</v>
      </c>
      <c r="H101" s="11" t="s">
        <v>11</v>
      </c>
    </row>
    <row r="102" spans="1:8" ht="15">
      <c r="A102" s="11"/>
      <c r="B102" s="11" t="s">
        <v>47</v>
      </c>
      <c r="C102" s="11" t="s">
        <v>11</v>
      </c>
      <c r="D102" s="11"/>
      <c r="E102" s="11"/>
      <c r="F102" s="11"/>
      <c r="G102" s="11" t="s">
        <v>11</v>
      </c>
      <c r="H102" s="11" t="s">
        <v>11</v>
      </c>
    </row>
    <row r="103" spans="1:8" ht="15">
      <c r="A103" s="11"/>
      <c r="B103" s="11" t="s">
        <v>48</v>
      </c>
      <c r="C103" s="11" t="s">
        <v>11</v>
      </c>
      <c r="D103" s="11"/>
      <c r="E103" s="11"/>
      <c r="F103" s="11"/>
      <c r="G103" s="11" t="s">
        <v>11</v>
      </c>
      <c r="H103" s="11" t="s">
        <v>11</v>
      </c>
    </row>
    <row r="104" spans="1:8">
      <c r="A104" s="59" t="s">
        <v>111</v>
      </c>
      <c r="B104" s="50"/>
      <c r="C104" s="50"/>
      <c r="D104" s="50"/>
      <c r="E104" s="50"/>
      <c r="F104" s="50"/>
      <c r="G104" s="50"/>
      <c r="H104" s="50"/>
    </row>
    <row r="105" spans="1:8" ht="15">
      <c r="A105" s="11" t="s">
        <v>18</v>
      </c>
      <c r="B105" s="11" t="s">
        <v>49</v>
      </c>
      <c r="C105" s="11" t="s">
        <v>11</v>
      </c>
      <c r="D105" s="11"/>
      <c r="E105" s="11"/>
      <c r="F105" s="11">
        <f t="shared" ref="F105" si="27">E105-D105</f>
        <v>0</v>
      </c>
      <c r="G105" s="11" t="s">
        <v>11</v>
      </c>
      <c r="H105" s="11" t="s">
        <v>11</v>
      </c>
    </row>
    <row r="106" spans="1:8">
      <c r="A106" s="59" t="s">
        <v>121</v>
      </c>
      <c r="B106" s="50"/>
      <c r="C106" s="50"/>
      <c r="D106" s="50"/>
      <c r="E106" s="50"/>
      <c r="F106" s="50"/>
      <c r="G106" s="50"/>
      <c r="H106" s="50"/>
    </row>
    <row r="107" spans="1:8">
      <c r="A107" s="50" t="s">
        <v>50</v>
      </c>
      <c r="B107" s="50"/>
      <c r="C107" s="50"/>
      <c r="D107" s="50"/>
      <c r="E107" s="50"/>
      <c r="F107" s="50"/>
      <c r="G107" s="50"/>
      <c r="H107" s="50"/>
    </row>
    <row r="108" spans="1:8" ht="15">
      <c r="A108" s="11" t="s">
        <v>20</v>
      </c>
      <c r="B108" s="11" t="s">
        <v>51</v>
      </c>
      <c r="C108" s="11"/>
      <c r="D108" s="11"/>
      <c r="E108" s="11"/>
      <c r="F108" s="11"/>
      <c r="G108" s="11"/>
      <c r="H108" s="11"/>
    </row>
    <row r="109" spans="1:8" ht="15">
      <c r="A109" s="11"/>
      <c r="B109" s="11" t="s">
        <v>52</v>
      </c>
      <c r="C109" s="11"/>
      <c r="D109" s="11"/>
      <c r="E109" s="11"/>
      <c r="F109" s="11">
        <f t="shared" ref="F109" si="28">E109-D109</f>
        <v>0</v>
      </c>
      <c r="G109" s="11"/>
      <c r="H109" s="11"/>
    </row>
    <row r="110" spans="1:8">
      <c r="A110" s="50" t="s">
        <v>53</v>
      </c>
      <c r="B110" s="50"/>
      <c r="C110" s="50"/>
      <c r="D110" s="50"/>
      <c r="E110" s="50"/>
      <c r="F110" s="50"/>
      <c r="G110" s="50"/>
      <c r="H110" s="50"/>
    </row>
    <row r="111" spans="1:8" ht="30">
      <c r="A111" s="11"/>
      <c r="B111" s="13" t="s">
        <v>110</v>
      </c>
      <c r="C111" s="11"/>
      <c r="D111" s="11"/>
      <c r="E111" s="11"/>
      <c r="F111" s="11">
        <f t="shared" ref="F111" si="29">E111-D111</f>
        <v>0</v>
      </c>
      <c r="G111" s="11"/>
      <c r="H111" s="11"/>
    </row>
    <row r="112" spans="1:8" ht="30">
      <c r="A112" s="11"/>
      <c r="B112" s="11" t="s">
        <v>54</v>
      </c>
      <c r="C112" s="11"/>
      <c r="D112" s="11"/>
      <c r="E112" s="11"/>
      <c r="F112" s="11"/>
      <c r="G112" s="11"/>
      <c r="H112" s="11"/>
    </row>
    <row r="113" spans="1:11" ht="30">
      <c r="A113" s="11" t="s">
        <v>21</v>
      </c>
      <c r="B113" s="11" t="s">
        <v>55</v>
      </c>
      <c r="C113" s="11" t="s">
        <v>11</v>
      </c>
      <c r="D113" s="11"/>
      <c r="E113" s="11"/>
      <c r="F113" s="11"/>
      <c r="G113" s="11" t="s">
        <v>11</v>
      </c>
      <c r="H113" s="11" t="s">
        <v>11</v>
      </c>
    </row>
    <row r="114" spans="1:11" ht="22.9" customHeight="1">
      <c r="A114" s="46" t="s">
        <v>122</v>
      </c>
      <c r="B114" s="46"/>
      <c r="C114" s="46"/>
      <c r="D114" s="46"/>
      <c r="E114" s="46"/>
      <c r="F114" s="46"/>
      <c r="G114" s="46"/>
      <c r="H114" s="46"/>
      <c r="I114" s="46"/>
      <c r="J114" s="46"/>
      <c r="K114" s="46"/>
    </row>
    <row r="115" spans="1:11" ht="18" customHeight="1">
      <c r="A115" s="44" t="s">
        <v>147</v>
      </c>
      <c r="B115" s="44"/>
      <c r="C115" s="44"/>
      <c r="D115" s="44"/>
      <c r="E115" s="44"/>
      <c r="F115" s="44"/>
      <c r="G115" s="44"/>
      <c r="H115" s="44"/>
      <c r="I115" s="44"/>
      <c r="J115" s="44"/>
      <c r="K115" s="44"/>
    </row>
    <row r="116" spans="1:11" ht="18" customHeight="1">
      <c r="A116" s="44" t="s">
        <v>103</v>
      </c>
      <c r="B116" s="47"/>
      <c r="C116" s="47"/>
      <c r="D116" s="47"/>
      <c r="E116" s="47"/>
      <c r="F116" s="47"/>
      <c r="G116" s="47"/>
      <c r="H116" s="47"/>
      <c r="I116" s="47"/>
      <c r="J116" s="47"/>
      <c r="K116" s="47"/>
    </row>
    <row r="117" spans="1:11" ht="17.45" customHeight="1">
      <c r="A117" s="48" t="s">
        <v>123</v>
      </c>
      <c r="B117" s="49"/>
      <c r="C117" s="49"/>
      <c r="D117" s="49"/>
      <c r="E117" s="49"/>
      <c r="F117" s="49"/>
      <c r="G117" s="49"/>
      <c r="H117" s="49"/>
      <c r="I117" s="49"/>
      <c r="J117" s="49"/>
      <c r="K117" s="49"/>
    </row>
    <row r="118" spans="1:11" ht="21.6" customHeight="1">
      <c r="A118" s="44" t="s">
        <v>131</v>
      </c>
      <c r="B118" s="44"/>
      <c r="C118" s="44"/>
      <c r="D118" s="44"/>
      <c r="E118" s="44"/>
      <c r="F118" s="44"/>
      <c r="G118" s="44"/>
      <c r="H118" s="44"/>
      <c r="I118" s="44"/>
      <c r="J118" s="44"/>
      <c r="K118" s="44"/>
    </row>
    <row r="119" spans="1:11" ht="20.65" customHeight="1">
      <c r="A119" s="44" t="s">
        <v>124</v>
      </c>
      <c r="B119" s="44"/>
      <c r="C119" s="44"/>
      <c r="D119" s="44"/>
      <c r="E119" s="44"/>
      <c r="F119" s="44"/>
      <c r="G119" s="44"/>
      <c r="H119" s="44"/>
      <c r="I119" s="44"/>
      <c r="J119" s="44"/>
      <c r="K119" s="44"/>
    </row>
    <row r="120" spans="1:11" ht="21" customHeight="1">
      <c r="A120" s="44" t="s">
        <v>125</v>
      </c>
      <c r="B120" s="44"/>
      <c r="C120" s="44"/>
      <c r="D120" s="44"/>
      <c r="E120" s="44"/>
      <c r="F120" s="44"/>
      <c r="G120" s="44"/>
      <c r="H120" s="44"/>
      <c r="I120" s="44"/>
      <c r="J120" s="44"/>
      <c r="K120" s="44"/>
    </row>
    <row r="122" spans="1:11" ht="15.6" customHeight="1">
      <c r="B122" s="3" t="s">
        <v>109</v>
      </c>
      <c r="C122" s="3"/>
      <c r="D122" s="3"/>
      <c r="E122" s="45" t="s">
        <v>148</v>
      </c>
      <c r="F122" s="45"/>
      <c r="G122" s="45"/>
    </row>
  </sheetData>
  <mergeCells count="66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3:E53"/>
    <mergeCell ref="F53:H53"/>
    <mergeCell ref="I53:K53"/>
    <mergeCell ref="C43:E43"/>
    <mergeCell ref="F43:H43"/>
    <mergeCell ref="I43:K43"/>
    <mergeCell ref="A52:K52"/>
    <mergeCell ref="A47:K47"/>
    <mergeCell ref="A66:K66"/>
    <mergeCell ref="A57:K57"/>
    <mergeCell ref="A58:K58"/>
    <mergeCell ref="A59:K59"/>
    <mergeCell ref="A60:K60"/>
    <mergeCell ref="A61:K61"/>
    <mergeCell ref="A62:K62"/>
    <mergeCell ref="A63:A64"/>
    <mergeCell ref="B63:B64"/>
    <mergeCell ref="C63:E63"/>
    <mergeCell ref="F63:H63"/>
    <mergeCell ref="I63:K63"/>
    <mergeCell ref="A110:H110"/>
    <mergeCell ref="A67:K67"/>
    <mergeCell ref="A73:K73"/>
    <mergeCell ref="A74:K74"/>
    <mergeCell ref="A90:K90"/>
    <mergeCell ref="A91:K91"/>
    <mergeCell ref="A92:K92"/>
    <mergeCell ref="A93:K93"/>
    <mergeCell ref="A95:K95"/>
    <mergeCell ref="A104:H104"/>
    <mergeCell ref="A106:H106"/>
    <mergeCell ref="A107:H107"/>
    <mergeCell ref="A120:K120"/>
    <mergeCell ref="E122:G122"/>
    <mergeCell ref="A114:K114"/>
    <mergeCell ref="A115:K115"/>
    <mergeCell ref="A116:K116"/>
    <mergeCell ref="A117:K117"/>
    <mergeCell ref="A118:K118"/>
    <mergeCell ref="A119:K119"/>
  </mergeCells>
  <pageMargins left="0.70866141732283472" right="0.70866141732283472" top="0.74803149606299213" bottom="0.74803149606299213" header="0.31496062992125984" footer="0.31496062992125984"/>
  <pageSetup paperSize="9" scale="59" orientation="portrait" verticalDpi="0" r:id="rId1"/>
  <rowBreaks count="2" manualBreakCount="2">
    <brk id="54" max="10" man="1"/>
    <brk id="10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7670</vt:lpstr>
      <vt:lpstr>'7670'!Область_печати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2022-02-17T08:28:45Z</cp:lastPrinted>
  <dcterms:created xsi:type="dcterms:W3CDTF">2019-07-18T07:25:18Z</dcterms:created>
  <dcterms:modified xsi:type="dcterms:W3CDTF">2022-02-18T06:42:13Z</dcterms:modified>
</cp:coreProperties>
</file>