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325" sheetId="45" r:id="rId1"/>
  </sheets>
  <calcPr calcId="125725" refMode="R1C1"/>
</workbook>
</file>

<file path=xl/calcChain.xml><?xml version="1.0" encoding="utf-8"?>
<calcChain xmlns="http://schemas.openxmlformats.org/spreadsheetml/2006/main">
  <c r="K84" i="45"/>
  <c r="J84" l="1"/>
  <c r="E84"/>
  <c r="K82"/>
  <c r="E82"/>
  <c r="H81"/>
  <c r="G81"/>
  <c r="D82"/>
  <c r="G82"/>
  <c r="B81"/>
  <c r="K78"/>
  <c r="H78"/>
  <c r="J79"/>
  <c r="J82"/>
  <c r="E79"/>
  <c r="B78"/>
  <c r="K75"/>
  <c r="H75"/>
  <c r="G75"/>
  <c r="K76"/>
  <c r="J76"/>
  <c r="G76"/>
  <c r="E76"/>
  <c r="D76"/>
  <c r="B75"/>
  <c r="J71"/>
  <c r="K71" l="1"/>
  <c r="E71"/>
  <c r="D71"/>
  <c r="G71"/>
  <c r="G70"/>
  <c r="K66"/>
  <c r="J66"/>
  <c r="B71"/>
  <c r="G54"/>
  <c r="D54"/>
  <c r="K53"/>
  <c r="J53"/>
  <c r="H53"/>
  <c r="G53"/>
  <c r="E53"/>
  <c r="D53"/>
  <c r="K49"/>
  <c r="J49"/>
  <c r="H49"/>
  <c r="E49"/>
  <c r="K45"/>
  <c r="G46"/>
  <c r="D46"/>
  <c r="J45"/>
  <c r="H45"/>
  <c r="G45"/>
  <c r="E45"/>
  <c r="D45"/>
  <c r="D33"/>
  <c r="C33"/>
  <c r="H20"/>
  <c r="K20"/>
  <c r="J20"/>
  <c r="E20"/>
  <c r="K70" l="1"/>
  <c r="B70"/>
  <c r="E50"/>
  <c r="E33" l="1"/>
  <c r="E29"/>
  <c r="E30"/>
  <c r="E31"/>
  <c r="E32"/>
  <c r="J19"/>
  <c r="H19"/>
  <c r="J16"/>
  <c r="I16"/>
  <c r="F106"/>
  <c r="F104"/>
  <c r="F100"/>
  <c r="F96"/>
  <c r="F95"/>
  <c r="F94"/>
  <c r="H84"/>
  <c r="H79"/>
  <c r="H71"/>
  <c r="F66"/>
  <c r="E66"/>
  <c r="J57"/>
  <c r="I57"/>
  <c r="H57"/>
  <c r="E57"/>
  <c r="J54"/>
  <c r="H54"/>
  <c r="E54"/>
  <c r="J50"/>
  <c r="I50"/>
  <c r="H50"/>
  <c r="J46"/>
  <c r="H46"/>
  <c r="E46"/>
  <c r="D28"/>
  <c r="E19"/>
  <c r="H16"/>
  <c r="E16"/>
  <c r="H82" l="1"/>
  <c r="H70"/>
  <c r="H76"/>
  <c r="C28"/>
  <c r="E28" s="1"/>
  <c r="K57"/>
  <c r="K50"/>
  <c r="K54"/>
  <c r="K19"/>
  <c r="K16"/>
  <c r="K46"/>
  <c r="H66"/>
</calcChain>
</file>

<file path=xl/sharedStrings.xml><?xml version="1.0" encoding="utf-8"?>
<sst xmlns="http://schemas.openxmlformats.org/spreadsheetml/2006/main" count="231" uniqueCount="150">
  <si>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</si>
  <si>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</si>
  <si>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</si>
  <si>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</si>
  <si>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</si>
  <si>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</si>
  <si>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</si>
  <si>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</si>
  <si>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</si>
  <si>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</si>
  <si>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</si>
  <si>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</si>
  <si>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</si>
  <si>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</si>
  <si>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</si>
  <si>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</si>
  <si>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</si>
  <si>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</si>
  <si>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</si>
  <si>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</si>
  <si>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</si>
  <si>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</si>
  <si>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</si>
  <si>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</si>
  <si>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</si>
  <si>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</si>
  <si>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</si>
  <si>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</si>
  <si>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</si>
  <si>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</si>
  <si>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</si>
  <si>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</si>
  <si>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</si>
  <si>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</si>
  <si>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</si>
  <si>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</si>
  <si>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</si>
  <si>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</si>
  <si>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</si>
  <si>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</si>
  <si>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</si>
  <si>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</si>
  <si>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</si>
  <si>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</si>
  <si>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</si>
  <si>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</si>
  <si>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</si>
  <si>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</si>
  <si>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</si>
  <si>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</si>
  <si>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</si>
  <si>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</si>
  <si>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</si>
  <si>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</si>
  <si>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</si>
  <si>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</si>
  <si>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</si>
  <si>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</si>
  <si>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</si>
  <si>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</si>
  <si>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</si>
  <si>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</si>
  <si>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</si>
  <si>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</si>
  <si>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</si>
  <si>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</si>
  <si>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</si>
  <si>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</si>
  <si>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</si>
  <si>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</si>
  <si>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</si>
  <si>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</si>
  <si>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</si>
  <si>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</si>
  <si>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</si>
  <si>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</si>
  <si>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</si>
  <si>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</si>
  <si>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</si>
  <si>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</si>
  <si>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</si>
  <si>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</si>
  <si>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</si>
  <si>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</si>
  <si>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</si>
  <si>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</si>
  <si>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</si>
  <si>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</si>
  <si>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</si>
  <si>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</si>
  <si>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</si>
  <si>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</si>
  <si>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</si>
  <si>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</si>
  <si>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</si>
  <si>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</si>
  <si>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</si>
  <si>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</si>
  <si>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</si>
  <si>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</si>
  <si>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</si>
  <si>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</si>
  <si>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</si>
  <si>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</si>
  <si>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</si>
  <si>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</si>
  <si>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</si>
  <si>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</si>
  <si>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</si>
  <si>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</si>
  <si>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</si>
  <si>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</si>
  <si>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</si>
  <si>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</si>
  <si>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</si>
  <si>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</si>
  <si>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</si>
  <si>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Забезпечення розвитку інфраструктури території</t>
  </si>
  <si>
    <t>обсяг видатків на реконструкцію</t>
  </si>
  <si>
    <t>кількість об’єктів, які планується реконструювати</t>
  </si>
  <si>
    <t>середні витрати на реконструкцію одного об’єкта</t>
  </si>
  <si>
    <t>Рівень виконання завдань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</si>
  <si>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</si>
  <si>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</si>
  <si>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</si>
  <si>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0443</t>
  </si>
  <si>
    <t>Будівництво-1 споруд, установ та закладів фізичної культури і спорту</t>
  </si>
  <si>
    <t xml:space="preserve">Пояснення щодо розбіжностей між фактичними та плановии результативними показниками: </t>
  </si>
  <si>
    <t xml:space="preserve">Аналіз бюджетної програми показав, що кошти   використані, </t>
  </si>
  <si>
    <t>Оцінка ефективності бюджетної програми за 2021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</si>
  <si>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Зекономлені кошти після проведення тендеру, Об'єкт реалізовувався по іншому КПК, Не було сформовано технічного  завдання на розробку ПКД</t>
    </r>
  </si>
  <si>
    <t>Капітальне будівництво (придбання) інших об`єктів</t>
  </si>
  <si>
    <t>Реконструкція та реставрація інших об`єктів</t>
  </si>
  <si>
    <t>Обсяг видатків на будівництво</t>
  </si>
  <si>
    <t>кількість об’єктів, які планується побудувати</t>
  </si>
  <si>
    <t>середні витрати на будівництво одного об’єкта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</si>
  <si>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 кредиторська та дебіторська заборгованості.</t>
    </r>
  </si>
  <si>
    <t>Володимир ДАВИДЕНКО</t>
  </si>
  <si>
    <t>Пояснення причин відхилень фактичних обсягів надходжень від планових- Зекономлені кошти після проведення тендеру, Об'єкт реалізовувався по іншому КПК, Не було сформовано технічного  завдання на розробку ПКД</t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</si>
  <si>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Розбіжніть по будівництву 1,3 тис виникла в результаті  економії  коштів після проведення тендеру.  Розбіжніть по реконструкції 101,24  тис виникла в результаті - на частину коштів  не було сформовано технічного  завдання на розробку ПКД та економії коштів після проведення тендеру</t>
    </r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</si>
  <si>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Розбіжніть по будівництву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винкла тому що  об'єкт реалізовувався по іншому КПК. Розбіжніть по реконструкції об'єктів виникла тому що не було сформовано технічного  завдання на розробку ПКД</t>
    </r>
  </si>
  <si>
    <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Розбіжніть по будівництву винкла тому що  об'єкт реалізовувався по іншому КПК. Розбіжніть по реконструкції об'єктів виникла тому що не було сформовано технічного  завдання на розробку ПКД</t>
    </r>
  </si>
  <si>
    <t>Завдання вцілому  виконано на 92,47%. По будівництву об'єктів на 99,9 %, по реконструкції 32,5%.</t>
  </si>
  <si>
    <r>
      <t>Пояснення щодо збільшення (зменшення) обсягів проведених видатків (наданих кредитів) порівняно із аналогічними показниками попереднього року</t>
    </r>
    <r>
      <rPr>
        <sz val="11"/>
        <rFont val="Times New Roman"/>
        <family val="1"/>
        <charset val="204"/>
      </rPr>
      <t xml:space="preserve"> Видатки  передбачаються відповідно до  потреби на  відповідний період.</t>
    </r>
  </si>
  <si>
    <t>Видатки  передбачаються відповідно до  потреби на  відповідний період.</t>
  </si>
  <si>
    <t>Відхилення показників поточного року до показників попереднгього року поясюється проведенням ремонтів  відповідно  до  замовлень, розрахунків</t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</si>
  <si>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</si>
  <si>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бюджетна програма є корисною, оскільки забезпечує  утримання в належному технічному  стані установ та закладів фізичної культури і спорту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</si>
  <si>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  території. Є актуальною для подальшої її реалізації.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</si>
  <si>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</t>
    </r>
    <r>
      <rPr>
        <i/>
        <sz val="11"/>
        <rFont val="Times New Roman"/>
        <family val="1"/>
        <charset val="204"/>
      </rPr>
      <t xml:space="preserve"> Забезпечено виконання завдань програми при використанні бюджетних коштів, паспорти бюджетних програм затверджувались своєчасно, дотримано порядок ефективного використання  бюджетних коштів. 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</si>
</sst>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0_ ;\-#,##0.00\ 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4"/>
    <xf numFmtId="43" fontId="8" fillId="0" borderId="0" applyFont="0" applyFill="0" applyBorder="0" applyAlignment="0" applyProtection="0"/>
    <xf numFmtId="0" fontId="13" fillId="0" borderId="4">
      <alignment vertical="top"/>
    </xf>
  </cellStyleXfs>
  <cellXfs count="77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5" fontId="7" fillId="0" borderId="6" xfId="2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3" fontId="7" fillId="0" borderId="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166" fontId="7" fillId="0" borderId="6" xfId="2" applyNumberFormat="1" applyFont="1" applyFill="1" applyBorder="1" applyAlignment="1">
      <alignment horizontal="center" vertical="center" wrapText="1"/>
    </xf>
    <xf numFmtId="4" fontId="6" fillId="0" borderId="5" xfId="2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7"/>
  <sheetViews>
    <sheetView tabSelected="1" topLeftCell="A100" workbookViewId="0">
      <selection activeCell="A114" sqref="A114:K114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9.42578125" style="1" customWidth="1"/>
    <col min="5" max="5" width="11.28515625" style="1" customWidth="1"/>
    <col min="6" max="6" width="10.42578125" style="1" customWidth="1"/>
    <col min="7" max="7" width="11.5703125" style="1" customWidth="1"/>
    <col min="8" max="8" width="11.710937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43" t="s">
        <v>56</v>
      </c>
      <c r="I1" s="43"/>
      <c r="J1" s="43"/>
      <c r="K1" s="43"/>
    </row>
    <row r="2" spans="1:11">
      <c r="H2" s="43" t="s">
        <v>57</v>
      </c>
      <c r="I2" s="43"/>
      <c r="J2" s="43"/>
      <c r="K2" s="43"/>
    </row>
    <row r="3" spans="1:11" ht="18.75">
      <c r="A3" s="44" t="s">
        <v>129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8.75">
      <c r="A4" s="23" t="s">
        <v>58</v>
      </c>
      <c r="B4" s="23">
        <v>1200000</v>
      </c>
      <c r="C4" s="23"/>
      <c r="D4" s="42" t="s">
        <v>116</v>
      </c>
      <c r="E4" s="42"/>
      <c r="F4" s="42"/>
      <c r="G4" s="42"/>
      <c r="H4" s="42"/>
      <c r="I4" s="42"/>
      <c r="J4" s="42"/>
      <c r="K4" s="42"/>
    </row>
    <row r="5" spans="1:11" ht="18.75">
      <c r="A5" s="2"/>
      <c r="B5" s="2" t="s">
        <v>59</v>
      </c>
      <c r="C5" s="2"/>
      <c r="D5" s="45" t="s">
        <v>60</v>
      </c>
      <c r="E5" s="45"/>
      <c r="F5" s="45"/>
      <c r="G5" s="45"/>
      <c r="H5" s="45"/>
      <c r="I5" s="45"/>
      <c r="J5" s="45"/>
      <c r="K5" s="45"/>
    </row>
    <row r="6" spans="1:11" ht="18.75">
      <c r="A6" s="23" t="s">
        <v>61</v>
      </c>
      <c r="B6" s="23">
        <v>1210000</v>
      </c>
      <c r="C6" s="23"/>
      <c r="D6" s="42" t="s">
        <v>116</v>
      </c>
      <c r="E6" s="42"/>
      <c r="F6" s="42"/>
      <c r="G6" s="42"/>
      <c r="H6" s="42"/>
      <c r="I6" s="42"/>
      <c r="J6" s="42"/>
      <c r="K6" s="42"/>
    </row>
    <row r="7" spans="1:11" ht="18.75">
      <c r="B7" s="2" t="s">
        <v>59</v>
      </c>
      <c r="D7" s="45" t="s">
        <v>62</v>
      </c>
      <c r="E7" s="45"/>
      <c r="F7" s="45"/>
      <c r="G7" s="45"/>
      <c r="H7" s="45"/>
      <c r="I7" s="45"/>
      <c r="J7" s="45"/>
      <c r="K7" s="45"/>
    </row>
    <row r="8" spans="1:11" s="23" customFormat="1" ht="44.25" customHeight="1">
      <c r="A8" s="23" t="s">
        <v>63</v>
      </c>
      <c r="B8" s="23">
        <v>1217325</v>
      </c>
      <c r="C8" s="29" t="s">
        <v>125</v>
      </c>
      <c r="D8" s="44" t="s">
        <v>126</v>
      </c>
      <c r="E8" s="44"/>
      <c r="F8" s="44"/>
      <c r="G8" s="44"/>
      <c r="H8" s="44"/>
      <c r="I8" s="44"/>
      <c r="J8" s="44"/>
      <c r="K8" s="44"/>
    </row>
    <row r="9" spans="1:11" s="2" customFormat="1" ht="18.75">
      <c r="A9" s="23"/>
      <c r="B9" s="2" t="s">
        <v>59</v>
      </c>
      <c r="C9" s="10" t="s">
        <v>64</v>
      </c>
    </row>
    <row r="10" spans="1:11" s="2" customFormat="1" ht="22.15" customHeight="1">
      <c r="A10" s="23" t="s">
        <v>65</v>
      </c>
      <c r="B10" s="23" t="s">
        <v>66</v>
      </c>
      <c r="C10" s="48" t="s">
        <v>117</v>
      </c>
      <c r="D10" s="48"/>
      <c r="E10" s="48"/>
      <c r="F10" s="48"/>
      <c r="G10" s="48"/>
      <c r="H10" s="48"/>
      <c r="I10" s="48"/>
      <c r="J10" s="48"/>
      <c r="K10" s="48"/>
    </row>
    <row r="11" spans="1:11" s="2" customFormat="1" ht="20.85" customHeight="1">
      <c r="A11" s="23" t="s">
        <v>67</v>
      </c>
      <c r="B11" s="49" t="s">
        <v>68</v>
      </c>
      <c r="C11" s="49"/>
      <c r="D11" s="49"/>
      <c r="E11" s="49"/>
      <c r="F11" s="49"/>
      <c r="G11" s="49"/>
      <c r="H11" s="49"/>
      <c r="I11" s="49"/>
      <c r="J11" s="49"/>
      <c r="K11" s="49"/>
    </row>
    <row r="12" spans="1:11" ht="18.75" customHeight="1">
      <c r="A12" s="50" t="s">
        <v>69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</row>
    <row r="13" spans="1:11" ht="17.25" customHeight="1">
      <c r="A13" s="46" t="s">
        <v>0</v>
      </c>
      <c r="B13" s="46" t="s">
        <v>1</v>
      </c>
      <c r="C13" s="47" t="s">
        <v>2</v>
      </c>
      <c r="D13" s="47"/>
      <c r="E13" s="47"/>
      <c r="F13" s="47" t="s">
        <v>3</v>
      </c>
      <c r="G13" s="47"/>
      <c r="H13" s="47"/>
      <c r="I13" s="47" t="s">
        <v>4</v>
      </c>
      <c r="J13" s="47"/>
      <c r="K13" s="47"/>
    </row>
    <row r="14" spans="1:11" ht="22.5">
      <c r="A14" s="46"/>
      <c r="B14" s="46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73</v>
      </c>
      <c r="H14" s="5" t="s">
        <v>72</v>
      </c>
      <c r="I14" s="5" t="s">
        <v>74</v>
      </c>
      <c r="J14" s="5" t="s">
        <v>75</v>
      </c>
      <c r="K14" s="5" t="s">
        <v>72</v>
      </c>
    </row>
    <row r="15" spans="1:11" s="11" customFormat="1" ht="11.25">
      <c r="A15" s="5"/>
      <c r="B15" s="5"/>
      <c r="C15" s="5" t="s">
        <v>76</v>
      </c>
      <c r="D15" s="5" t="s">
        <v>77</v>
      </c>
      <c r="E15" s="5" t="s">
        <v>78</v>
      </c>
      <c r="F15" s="5" t="s">
        <v>79</v>
      </c>
      <c r="G15" s="5" t="s">
        <v>80</v>
      </c>
      <c r="H15" s="5" t="s">
        <v>81</v>
      </c>
      <c r="I15" s="5" t="s">
        <v>82</v>
      </c>
      <c r="J15" s="5" t="s">
        <v>83</v>
      </c>
      <c r="K15" s="5" t="s">
        <v>84</v>
      </c>
    </row>
    <row r="16" spans="1:11" s="10" customFormat="1" ht="15">
      <c r="A16" s="20" t="s">
        <v>5</v>
      </c>
      <c r="B16" s="22" t="s">
        <v>109</v>
      </c>
      <c r="C16" s="25"/>
      <c r="D16" s="30">
        <v>1361.7750000000001</v>
      </c>
      <c r="E16" s="30">
        <f>C16+D16</f>
        <v>1361.7750000000001</v>
      </c>
      <c r="F16" s="30"/>
      <c r="G16" s="30">
        <v>1259.2380000000001</v>
      </c>
      <c r="H16" s="30">
        <f>F16+G16</f>
        <v>1259.2380000000001</v>
      </c>
      <c r="I16" s="30">
        <f>F16-C16</f>
        <v>0</v>
      </c>
      <c r="J16" s="30">
        <f>G16-D16</f>
        <v>-102.53700000000003</v>
      </c>
      <c r="K16" s="30">
        <f>I16+J16</f>
        <v>-102.53700000000003</v>
      </c>
    </row>
    <row r="17" spans="1:11" ht="30.95" customHeight="1">
      <c r="A17" s="53" t="s">
        <v>130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</row>
    <row r="18" spans="1:11" ht="15.75">
      <c r="A18" s="36"/>
      <c r="B18" s="36" t="s">
        <v>6</v>
      </c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38.25" customHeight="1">
      <c r="A19" s="32">
        <v>1</v>
      </c>
      <c r="B19" s="35" t="s">
        <v>131</v>
      </c>
      <c r="C19" s="26"/>
      <c r="D19" s="37">
        <v>1211.875</v>
      </c>
      <c r="E19" s="37">
        <f>C19+D19</f>
        <v>1211.875</v>
      </c>
      <c r="F19" s="37"/>
      <c r="G19" s="37">
        <v>1210.575</v>
      </c>
      <c r="H19" s="37">
        <f>F19+G19</f>
        <v>1210.575</v>
      </c>
      <c r="I19" s="38"/>
      <c r="J19" s="38">
        <f>G19-D19</f>
        <v>-1.2999999999999545</v>
      </c>
      <c r="K19" s="38">
        <f>I19+J19</f>
        <v>-1.2999999999999545</v>
      </c>
    </row>
    <row r="20" spans="1:11" ht="43.5" customHeight="1">
      <c r="A20" s="32">
        <v>2</v>
      </c>
      <c r="B20" s="34" t="s">
        <v>132</v>
      </c>
      <c r="C20" s="26"/>
      <c r="D20" s="37">
        <v>149.9</v>
      </c>
      <c r="E20" s="37">
        <f>D20</f>
        <v>149.9</v>
      </c>
      <c r="F20" s="37"/>
      <c r="G20" s="37">
        <v>48.66</v>
      </c>
      <c r="H20" s="37">
        <f>G20</f>
        <v>48.66</v>
      </c>
      <c r="I20" s="38"/>
      <c r="J20" s="38">
        <f>G20-D20</f>
        <v>-101.24000000000001</v>
      </c>
      <c r="K20" s="38">
        <f>I20+J20</f>
        <v>-101.24000000000001</v>
      </c>
    </row>
    <row r="21" spans="1:11" ht="19.5" customHeight="1">
      <c r="A21" s="50" t="s">
        <v>88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</row>
    <row r="22" spans="1:11" ht="36">
      <c r="A22" s="19" t="s">
        <v>7</v>
      </c>
      <c r="B22" s="19" t="s">
        <v>8</v>
      </c>
      <c r="C22" s="8" t="s">
        <v>85</v>
      </c>
      <c r="D22" s="8" t="s">
        <v>86</v>
      </c>
      <c r="E22" s="8" t="s">
        <v>87</v>
      </c>
    </row>
    <row r="23" spans="1:11" ht="15">
      <c r="A23" s="19" t="s">
        <v>5</v>
      </c>
      <c r="B23" s="19" t="s">
        <v>10</v>
      </c>
      <c r="C23" s="19" t="s">
        <v>11</v>
      </c>
      <c r="D23" s="19"/>
      <c r="E23" s="19" t="s">
        <v>11</v>
      </c>
    </row>
    <row r="24" spans="1:11" ht="15">
      <c r="A24" s="19"/>
      <c r="B24" s="19" t="s">
        <v>12</v>
      </c>
      <c r="C24" s="19"/>
      <c r="D24" s="19"/>
      <c r="E24" s="19"/>
    </row>
    <row r="25" spans="1:11" ht="15">
      <c r="A25" s="19" t="s">
        <v>13</v>
      </c>
      <c r="B25" s="19" t="s">
        <v>14</v>
      </c>
      <c r="C25" s="19" t="s">
        <v>11</v>
      </c>
      <c r="D25" s="19"/>
      <c r="E25" s="19" t="s">
        <v>11</v>
      </c>
    </row>
    <row r="26" spans="1:11" ht="15">
      <c r="A26" s="19" t="s">
        <v>15</v>
      </c>
      <c r="B26" s="19" t="s">
        <v>16</v>
      </c>
      <c r="C26" s="19" t="s">
        <v>11</v>
      </c>
      <c r="D26" s="19"/>
      <c r="E26" s="19" t="s">
        <v>11</v>
      </c>
    </row>
    <row r="27" spans="1:11">
      <c r="A27" s="46" t="s">
        <v>17</v>
      </c>
      <c r="B27" s="46"/>
      <c r="C27" s="46"/>
      <c r="D27" s="46"/>
      <c r="E27" s="46"/>
    </row>
    <row r="28" spans="1:11" ht="15">
      <c r="A28" s="19" t="s">
        <v>18</v>
      </c>
      <c r="B28" s="19" t="s">
        <v>19</v>
      </c>
      <c r="C28" s="20">
        <f>C33</f>
        <v>1361.7750000000001</v>
      </c>
      <c r="D28" s="20">
        <f>D33</f>
        <v>1259.2380000000001</v>
      </c>
      <c r="E28" s="20">
        <f>D28-C28</f>
        <v>-102.53700000000003</v>
      </c>
    </row>
    <row r="29" spans="1:11" ht="15">
      <c r="A29" s="19"/>
      <c r="B29" s="19" t="s">
        <v>12</v>
      </c>
      <c r="C29" s="20"/>
      <c r="D29" s="20"/>
      <c r="E29" s="24">
        <f t="shared" ref="E29:E33" si="0">D29-C29</f>
        <v>0</v>
      </c>
    </row>
    <row r="30" spans="1:11" ht="15">
      <c r="A30" s="19" t="s">
        <v>20</v>
      </c>
      <c r="B30" s="19" t="s">
        <v>14</v>
      </c>
      <c r="C30" s="20"/>
      <c r="D30" s="20"/>
      <c r="E30" s="24">
        <f t="shared" si="0"/>
        <v>0</v>
      </c>
    </row>
    <row r="31" spans="1:11" ht="15">
      <c r="A31" s="19" t="s">
        <v>21</v>
      </c>
      <c r="B31" s="19" t="s">
        <v>22</v>
      </c>
      <c r="C31" s="20"/>
      <c r="D31" s="20"/>
      <c r="E31" s="24">
        <f t="shared" si="0"/>
        <v>0</v>
      </c>
    </row>
    <row r="32" spans="1:11" ht="15">
      <c r="A32" s="19" t="s">
        <v>23</v>
      </c>
      <c r="B32" s="19" t="s">
        <v>24</v>
      </c>
      <c r="C32" s="20"/>
      <c r="D32" s="20"/>
      <c r="E32" s="24">
        <f t="shared" si="0"/>
        <v>0</v>
      </c>
    </row>
    <row r="33" spans="1:11" ht="15">
      <c r="A33" s="19" t="s">
        <v>25</v>
      </c>
      <c r="B33" s="19" t="s">
        <v>26</v>
      </c>
      <c r="C33" s="31">
        <f>D16</f>
        <v>1361.7750000000001</v>
      </c>
      <c r="D33" s="31">
        <f>G16</f>
        <v>1259.2380000000001</v>
      </c>
      <c r="E33" s="24">
        <f t="shared" si="0"/>
        <v>-102.53700000000003</v>
      </c>
    </row>
    <row r="34" spans="1:11" ht="54" customHeight="1">
      <c r="A34" s="54" t="s">
        <v>138</v>
      </c>
      <c r="B34" s="46"/>
      <c r="C34" s="46"/>
      <c r="D34" s="46"/>
      <c r="E34" s="46"/>
    </row>
    <row r="35" spans="1:11" ht="15">
      <c r="A35" s="19" t="s">
        <v>27</v>
      </c>
      <c r="B35" s="19" t="s">
        <v>28</v>
      </c>
      <c r="C35" s="19" t="s">
        <v>11</v>
      </c>
      <c r="D35" s="19"/>
      <c r="E35" s="19"/>
    </row>
    <row r="36" spans="1:11" ht="15">
      <c r="A36" s="19"/>
      <c r="B36" s="19" t="s">
        <v>12</v>
      </c>
      <c r="C36" s="19"/>
      <c r="D36" s="19"/>
      <c r="E36" s="19"/>
    </row>
    <row r="37" spans="1:11" ht="15">
      <c r="A37" s="19" t="s">
        <v>29</v>
      </c>
      <c r="B37" s="19" t="s">
        <v>14</v>
      </c>
      <c r="C37" s="19" t="s">
        <v>11</v>
      </c>
      <c r="D37" s="19"/>
      <c r="E37" s="19"/>
    </row>
    <row r="38" spans="1:11" ht="15">
      <c r="A38" s="19" t="s">
        <v>30</v>
      </c>
      <c r="B38" s="19" t="s">
        <v>26</v>
      </c>
      <c r="C38" s="19" t="s">
        <v>11</v>
      </c>
      <c r="D38" s="19"/>
      <c r="E38" s="19"/>
    </row>
    <row r="40" spans="1:11" ht="20.25" customHeight="1">
      <c r="A40" s="50" t="s">
        <v>89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</row>
    <row r="42" spans="1:11">
      <c r="A42" s="52" t="s">
        <v>7</v>
      </c>
      <c r="B42" s="52" t="s">
        <v>8</v>
      </c>
      <c r="C42" s="52" t="s">
        <v>31</v>
      </c>
      <c r="D42" s="52"/>
      <c r="E42" s="52"/>
      <c r="F42" s="52" t="s">
        <v>32</v>
      </c>
      <c r="G42" s="52"/>
      <c r="H42" s="52"/>
      <c r="I42" s="52" t="s">
        <v>9</v>
      </c>
      <c r="J42" s="52"/>
      <c r="K42" s="52"/>
    </row>
    <row r="43" spans="1:11" ht="22.5">
      <c r="A43" s="52"/>
      <c r="B43" s="52"/>
      <c r="C43" s="6" t="s">
        <v>115</v>
      </c>
      <c r="D43" s="6" t="s">
        <v>108</v>
      </c>
      <c r="E43" s="3" t="s">
        <v>72</v>
      </c>
      <c r="F43" s="6" t="s">
        <v>115</v>
      </c>
      <c r="G43" s="6" t="s">
        <v>108</v>
      </c>
      <c r="H43" s="3" t="s">
        <v>72</v>
      </c>
      <c r="I43" s="6" t="s">
        <v>115</v>
      </c>
      <c r="J43" s="6" t="s">
        <v>108</v>
      </c>
      <c r="K43" s="3" t="s">
        <v>72</v>
      </c>
    </row>
    <row r="44" spans="1:11" s="12" customFormat="1" ht="14.25">
      <c r="A44" s="16" t="s">
        <v>90</v>
      </c>
      <c r="B44" s="16" t="s">
        <v>91</v>
      </c>
      <c r="C44" s="55"/>
      <c r="D44" s="55"/>
      <c r="E44" s="55"/>
      <c r="F44" s="55"/>
      <c r="G44" s="55"/>
      <c r="H44" s="55"/>
      <c r="I44" s="55"/>
      <c r="J44" s="55"/>
      <c r="K44" s="55"/>
    </row>
    <row r="45" spans="1:11" s="12" customFormat="1">
      <c r="A45" s="33"/>
      <c r="B45" s="34" t="s">
        <v>133</v>
      </c>
      <c r="C45" s="33"/>
      <c r="D45" s="38">
        <f>D19</f>
        <v>1211.875</v>
      </c>
      <c r="E45" s="38">
        <f>E19</f>
        <v>1211.875</v>
      </c>
      <c r="F45" s="38"/>
      <c r="G45" s="38">
        <f>G19</f>
        <v>1210.575</v>
      </c>
      <c r="H45" s="38">
        <f>G45</f>
        <v>1210.575</v>
      </c>
      <c r="I45" s="38"/>
      <c r="J45" s="37">
        <f>G45-D45</f>
        <v>-1.2999999999999545</v>
      </c>
      <c r="K45" s="37">
        <f t="shared" ref="K45:K46" si="1">I45+J45</f>
        <v>-1.2999999999999545</v>
      </c>
    </row>
    <row r="46" spans="1:11" ht="15.75">
      <c r="A46" s="13"/>
      <c r="B46" s="9" t="s">
        <v>118</v>
      </c>
      <c r="C46" s="26"/>
      <c r="D46" s="37">
        <f>D20</f>
        <v>149.9</v>
      </c>
      <c r="E46" s="37">
        <f t="shared" ref="E46" si="2">C46+D46</f>
        <v>149.9</v>
      </c>
      <c r="F46" s="37"/>
      <c r="G46" s="37">
        <f>G20</f>
        <v>48.66</v>
      </c>
      <c r="H46" s="37">
        <f t="shared" ref="H46" si="3">F46+G46</f>
        <v>48.66</v>
      </c>
      <c r="I46" s="37"/>
      <c r="J46" s="37">
        <f t="shared" ref="J46" si="4">G46-D46</f>
        <v>-101.24000000000001</v>
      </c>
      <c r="K46" s="37">
        <f t="shared" si="1"/>
        <v>-101.24000000000001</v>
      </c>
    </row>
    <row r="47" spans="1:11" ht="54" customHeight="1">
      <c r="A47" s="56" t="s">
        <v>139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 s="12" customFormat="1" ht="14.25">
      <c r="A48" s="16" t="s">
        <v>92</v>
      </c>
      <c r="B48" s="16" t="s">
        <v>93</v>
      </c>
      <c r="C48" s="55"/>
      <c r="D48" s="55"/>
      <c r="E48" s="55"/>
      <c r="F48" s="55"/>
      <c r="G48" s="55"/>
      <c r="H48" s="55"/>
      <c r="I48" s="55"/>
      <c r="J48" s="55"/>
      <c r="K48" s="55"/>
    </row>
    <row r="49" spans="1:11" ht="25.5">
      <c r="A49" s="34"/>
      <c r="B49" s="34" t="s">
        <v>134</v>
      </c>
      <c r="C49" s="34"/>
      <c r="D49" s="32">
        <v>3</v>
      </c>
      <c r="E49" s="32">
        <f>D49</f>
        <v>3</v>
      </c>
      <c r="F49" s="32"/>
      <c r="G49" s="32">
        <v>2</v>
      </c>
      <c r="H49" s="32">
        <f>G49</f>
        <v>2</v>
      </c>
      <c r="I49" s="32"/>
      <c r="J49" s="32">
        <f t="shared" ref="I49:J50" si="5">G49-D49</f>
        <v>-1</v>
      </c>
      <c r="K49" s="32">
        <f t="shared" ref="K49:K50" si="6">I49+J49</f>
        <v>-1</v>
      </c>
    </row>
    <row r="50" spans="1:11" ht="31.5">
      <c r="A50" s="13"/>
      <c r="B50" s="9" t="s">
        <v>119</v>
      </c>
      <c r="C50" s="15"/>
      <c r="D50" s="32">
        <v>2</v>
      </c>
      <c r="E50" s="32">
        <f>D50</f>
        <v>2</v>
      </c>
      <c r="F50" s="32"/>
      <c r="G50" s="32">
        <v>1</v>
      </c>
      <c r="H50" s="32">
        <f t="shared" ref="H50" si="7">F50+G50</f>
        <v>1</v>
      </c>
      <c r="I50" s="32">
        <f t="shared" si="5"/>
        <v>0</v>
      </c>
      <c r="J50" s="32">
        <f t="shared" si="5"/>
        <v>-1</v>
      </c>
      <c r="K50" s="32">
        <f t="shared" si="6"/>
        <v>-1</v>
      </c>
    </row>
    <row r="51" spans="1:11" ht="50.25" customHeight="1">
      <c r="A51" s="56" t="s">
        <v>140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 s="12" customFormat="1" ht="14.25">
      <c r="A52" s="16" t="s">
        <v>94</v>
      </c>
      <c r="B52" s="16" t="s">
        <v>95</v>
      </c>
      <c r="C52" s="55"/>
      <c r="D52" s="55"/>
      <c r="E52" s="55"/>
      <c r="F52" s="55"/>
      <c r="G52" s="55"/>
      <c r="H52" s="55"/>
      <c r="I52" s="55"/>
      <c r="J52" s="55"/>
      <c r="K52" s="55"/>
    </row>
    <row r="53" spans="1:11" s="12" customFormat="1" ht="25.5">
      <c r="A53" s="33"/>
      <c r="B53" s="34" t="s">
        <v>135</v>
      </c>
      <c r="C53" s="38"/>
      <c r="D53" s="38">
        <f>D45/D49</f>
        <v>403.95833333333331</v>
      </c>
      <c r="E53" s="38">
        <f>D53</f>
        <v>403.95833333333331</v>
      </c>
      <c r="F53" s="38"/>
      <c r="G53" s="38">
        <f>G45/G49</f>
        <v>605.28750000000002</v>
      </c>
      <c r="H53" s="38">
        <f>G53</f>
        <v>605.28750000000002</v>
      </c>
      <c r="I53" s="38"/>
      <c r="J53" s="38">
        <f t="shared" ref="J53:J54" si="8">G53-D53</f>
        <v>201.32916666666671</v>
      </c>
      <c r="K53" s="38">
        <f t="shared" ref="K53:K54" si="9">I53+J53</f>
        <v>201.32916666666671</v>
      </c>
    </row>
    <row r="54" spans="1:11" ht="31.5">
      <c r="A54" s="13"/>
      <c r="B54" s="9" t="s">
        <v>120</v>
      </c>
      <c r="C54" s="38"/>
      <c r="D54" s="38">
        <f>D46/D50</f>
        <v>74.95</v>
      </c>
      <c r="E54" s="38">
        <f t="shared" ref="E54" si="10">C54+D54</f>
        <v>74.95</v>
      </c>
      <c r="F54" s="38"/>
      <c r="G54" s="38">
        <f>G46/G50</f>
        <v>48.66</v>
      </c>
      <c r="H54" s="38">
        <f t="shared" ref="H54" si="11">F54+G54</f>
        <v>48.66</v>
      </c>
      <c r="I54" s="38"/>
      <c r="J54" s="38">
        <f t="shared" si="8"/>
        <v>-26.290000000000006</v>
      </c>
      <c r="K54" s="38">
        <f t="shared" si="9"/>
        <v>-26.290000000000006</v>
      </c>
    </row>
    <row r="55" spans="1:11" ht="43.5" customHeight="1">
      <c r="A55" s="56" t="s">
        <v>141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 s="12" customFormat="1" ht="14.25">
      <c r="A56" s="16">
        <v>4</v>
      </c>
      <c r="B56" s="14" t="s">
        <v>111</v>
      </c>
      <c r="C56" s="55"/>
      <c r="D56" s="55"/>
      <c r="E56" s="55"/>
      <c r="F56" s="55"/>
      <c r="G56" s="55"/>
      <c r="H56" s="55"/>
      <c r="I56" s="55"/>
      <c r="J56" s="55"/>
      <c r="K56" s="55"/>
    </row>
    <row r="57" spans="1:11" ht="15.75">
      <c r="A57" s="13"/>
      <c r="B57" s="9" t="s">
        <v>121</v>
      </c>
      <c r="C57" s="15"/>
      <c r="D57" s="15">
        <v>92.47</v>
      </c>
      <c r="E57" s="15">
        <f>C57+D57</f>
        <v>92.47</v>
      </c>
      <c r="F57" s="15"/>
      <c r="G57" s="15">
        <v>92.47</v>
      </c>
      <c r="H57" s="15">
        <f t="shared" ref="H57" si="12">F57+G57</f>
        <v>92.47</v>
      </c>
      <c r="I57" s="15">
        <f t="shared" ref="I57:J57" si="13">F57-C57</f>
        <v>0</v>
      </c>
      <c r="J57" s="15">
        <f t="shared" si="13"/>
        <v>0</v>
      </c>
      <c r="K57" s="15">
        <f t="shared" ref="K57" si="14">I57+J57</f>
        <v>0</v>
      </c>
    </row>
    <row r="58" spans="1:11" ht="22.5" customHeight="1">
      <c r="A58" s="56" t="s">
        <v>127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 ht="34.5" customHeight="1">
      <c r="A59" s="58" t="s">
        <v>96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</row>
    <row r="60" spans="1:11">
      <c r="A60" s="60" t="s">
        <v>142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</row>
    <row r="61" spans="1:11" ht="14.25">
      <c r="A61" s="61" t="s">
        <v>97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</row>
    <row r="62" spans="1:11">
      <c r="A62" s="60" t="s">
        <v>128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</row>
    <row r="63" spans="1:11" ht="21" customHeight="1">
      <c r="A63" s="62" t="s">
        <v>36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</row>
    <row r="64" spans="1:11" ht="32.25" customHeight="1">
      <c r="A64" s="46" t="s">
        <v>7</v>
      </c>
      <c r="B64" s="46" t="s">
        <v>8</v>
      </c>
      <c r="C64" s="47" t="s">
        <v>37</v>
      </c>
      <c r="D64" s="47"/>
      <c r="E64" s="47"/>
      <c r="F64" s="47" t="s">
        <v>38</v>
      </c>
      <c r="G64" s="47"/>
      <c r="H64" s="47"/>
      <c r="I64" s="63" t="s">
        <v>98</v>
      </c>
      <c r="J64" s="47"/>
      <c r="K64" s="47"/>
    </row>
    <row r="65" spans="1:11" s="11" customFormat="1" ht="22.5">
      <c r="A65" s="46"/>
      <c r="B65" s="46"/>
      <c r="C65" s="5" t="s">
        <v>70</v>
      </c>
      <c r="D65" s="5" t="s">
        <v>71</v>
      </c>
      <c r="E65" s="5" t="s">
        <v>72</v>
      </c>
      <c r="F65" s="5" t="s">
        <v>70</v>
      </c>
      <c r="G65" s="5" t="s">
        <v>71</v>
      </c>
      <c r="H65" s="5" t="s">
        <v>72</v>
      </c>
      <c r="I65" s="5" t="s">
        <v>70</v>
      </c>
      <c r="J65" s="5" t="s">
        <v>71</v>
      </c>
      <c r="K65" s="5" t="s">
        <v>72</v>
      </c>
    </row>
    <row r="66" spans="1:11" ht="15">
      <c r="A66" s="19"/>
      <c r="B66" s="19" t="s">
        <v>39</v>
      </c>
      <c r="C66" s="27"/>
      <c r="D66" s="40">
        <v>4263.53</v>
      </c>
      <c r="E66" s="40">
        <f>C66+D66</f>
        <v>4263.53</v>
      </c>
      <c r="F66" s="40">
        <f>F16</f>
        <v>0</v>
      </c>
      <c r="G66" s="40">
        <v>1259.2380000000001</v>
      </c>
      <c r="H66" s="40">
        <f>F66+G66</f>
        <v>1259.2380000000001</v>
      </c>
      <c r="I66" s="40"/>
      <c r="J66" s="40">
        <f>G66/D66*100</f>
        <v>29.535103540962538</v>
      </c>
      <c r="K66" s="40">
        <f>H66/E66*100</f>
        <v>29.535103540962538</v>
      </c>
    </row>
    <row r="67" spans="1:11" ht="39.75" customHeight="1">
      <c r="A67" s="57" t="s">
        <v>143</v>
      </c>
      <c r="B67" s="57"/>
      <c r="C67" s="57"/>
      <c r="D67" s="57"/>
      <c r="E67" s="57"/>
      <c r="F67" s="57"/>
      <c r="G67" s="57"/>
      <c r="H67" s="57"/>
      <c r="I67" s="57"/>
      <c r="J67" s="57"/>
      <c r="K67" s="57"/>
    </row>
    <row r="68" spans="1:11" ht="9.75" customHeight="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 ht="15">
      <c r="A69" s="13"/>
      <c r="B69" s="13" t="s">
        <v>12</v>
      </c>
      <c r="C69" s="13"/>
      <c r="D69" s="13"/>
      <c r="E69" s="13"/>
      <c r="F69" s="7"/>
      <c r="G69" s="7"/>
      <c r="H69" s="7"/>
      <c r="I69" s="7"/>
      <c r="J69" s="7"/>
      <c r="K69" s="7"/>
    </row>
    <row r="70" spans="1:11" ht="48" customHeight="1">
      <c r="A70" s="15">
        <v>1</v>
      </c>
      <c r="B70" s="17" t="str">
        <f>B19</f>
        <v>Капітальне будівництво (придбання) інших об`єктів</v>
      </c>
      <c r="C70" s="38"/>
      <c r="D70" s="38"/>
      <c r="E70" s="38"/>
      <c r="F70" s="38"/>
      <c r="G70" s="38">
        <f>G19</f>
        <v>1210.575</v>
      </c>
      <c r="H70" s="37">
        <f t="shared" ref="H70:H71" si="15">F70+G70</f>
        <v>1210.575</v>
      </c>
      <c r="I70" s="38"/>
      <c r="J70" s="38">
        <v>100</v>
      </c>
      <c r="K70" s="38">
        <f>J70</f>
        <v>100</v>
      </c>
    </row>
    <row r="71" spans="1:11" ht="36.75" customHeight="1">
      <c r="A71" s="15">
        <v>2</v>
      </c>
      <c r="B71" s="17" t="str">
        <f>B20</f>
        <v>Реконструкція та реставрація інших об`єктів</v>
      </c>
      <c r="C71" s="38"/>
      <c r="D71" s="38">
        <f>D66</f>
        <v>4263.53</v>
      </c>
      <c r="E71" s="38">
        <f>D71</f>
        <v>4263.53</v>
      </c>
      <c r="F71" s="38"/>
      <c r="G71" s="38">
        <f>G46</f>
        <v>48.66</v>
      </c>
      <c r="H71" s="41">
        <f t="shared" si="15"/>
        <v>48.66</v>
      </c>
      <c r="I71" s="38"/>
      <c r="J71" s="38">
        <f>G71/D71*100</f>
        <v>1.1413077895546648</v>
      </c>
      <c r="K71" s="38">
        <f>J71</f>
        <v>1.1413077895546648</v>
      </c>
    </row>
    <row r="72" spans="1:11" ht="45.75" customHeight="1">
      <c r="A72" s="65" t="s">
        <v>100</v>
      </c>
      <c r="B72" s="66"/>
      <c r="C72" s="66"/>
      <c r="D72" s="66"/>
      <c r="E72" s="66"/>
      <c r="F72" s="66"/>
      <c r="G72" s="66"/>
      <c r="H72" s="66"/>
      <c r="I72" s="66"/>
      <c r="J72" s="66"/>
      <c r="K72" s="66"/>
    </row>
    <row r="73" spans="1:11" ht="15">
      <c r="A73" s="67" t="s">
        <v>144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</row>
    <row r="74" spans="1:11" s="12" customFormat="1" ht="14.25">
      <c r="A74" s="16" t="s">
        <v>90</v>
      </c>
      <c r="B74" s="16" t="s">
        <v>91</v>
      </c>
      <c r="C74" s="15"/>
      <c r="D74" s="15"/>
      <c r="E74" s="15"/>
      <c r="F74" s="15"/>
      <c r="G74" s="15"/>
      <c r="H74" s="15"/>
      <c r="I74" s="28"/>
      <c r="J74" s="28"/>
      <c r="K74" s="28"/>
    </row>
    <row r="75" spans="1:11">
      <c r="A75" s="34"/>
      <c r="B75" s="34" t="str">
        <f>B45</f>
        <v>Обсяг видатків на будівництво</v>
      </c>
      <c r="C75" s="32"/>
      <c r="D75" s="38"/>
      <c r="E75" s="38"/>
      <c r="F75" s="38"/>
      <c r="G75" s="38">
        <f>G70</f>
        <v>1210.575</v>
      </c>
      <c r="H75" s="38">
        <f>G75</f>
        <v>1210.575</v>
      </c>
      <c r="I75" s="38"/>
      <c r="J75" s="38">
        <v>100</v>
      </c>
      <c r="K75" s="38">
        <f>J75</f>
        <v>100</v>
      </c>
    </row>
    <row r="76" spans="1:11" ht="15.75">
      <c r="A76" s="13"/>
      <c r="B76" s="9" t="s">
        <v>118</v>
      </c>
      <c r="C76" s="15"/>
      <c r="D76" s="38">
        <f>D71</f>
        <v>4263.53</v>
      </c>
      <c r="E76" s="38">
        <f>D76</f>
        <v>4263.53</v>
      </c>
      <c r="F76" s="37"/>
      <c r="G76" s="38">
        <f>G71</f>
        <v>48.66</v>
      </c>
      <c r="H76" s="38">
        <f t="shared" ref="H76" si="16">F76+G76</f>
        <v>48.66</v>
      </c>
      <c r="I76" s="38"/>
      <c r="J76" s="38">
        <f>G76/D76*100</f>
        <v>1.1413077895546648</v>
      </c>
      <c r="K76" s="38">
        <f>J76</f>
        <v>1.1413077895546648</v>
      </c>
    </row>
    <row r="77" spans="1:11" s="12" customFormat="1" ht="14.25">
      <c r="A77" s="16" t="s">
        <v>92</v>
      </c>
      <c r="B77" s="16" t="s">
        <v>93</v>
      </c>
      <c r="C77" s="18"/>
      <c r="D77" s="39"/>
      <c r="E77" s="38"/>
      <c r="F77" s="39"/>
      <c r="G77" s="39"/>
      <c r="H77" s="39"/>
      <c r="I77" s="38"/>
      <c r="J77" s="38"/>
      <c r="K77" s="38"/>
    </row>
    <row r="78" spans="1:11" ht="34.5" customHeight="1">
      <c r="A78" s="34"/>
      <c r="B78" s="34" t="str">
        <f>B49</f>
        <v>кількість об’єктів, які планується побудувати</v>
      </c>
      <c r="C78" s="32"/>
      <c r="D78" s="38"/>
      <c r="E78" s="38"/>
      <c r="F78" s="38"/>
      <c r="G78" s="38">
        <v>2</v>
      </c>
      <c r="H78" s="38">
        <f>G78</f>
        <v>2</v>
      </c>
      <c r="I78" s="38"/>
      <c r="J78" s="38">
        <v>100</v>
      </c>
      <c r="K78" s="38">
        <f>J78</f>
        <v>100</v>
      </c>
    </row>
    <row r="79" spans="1:11" ht="31.5">
      <c r="A79" s="13"/>
      <c r="B79" s="9" t="s">
        <v>119</v>
      </c>
      <c r="C79" s="15"/>
      <c r="D79" s="38">
        <v>1</v>
      </c>
      <c r="E79" s="38">
        <f>D79</f>
        <v>1</v>
      </c>
      <c r="F79" s="38"/>
      <c r="G79" s="38">
        <v>1</v>
      </c>
      <c r="H79" s="38">
        <f t="shared" ref="H79" si="17">F79+G79</f>
        <v>1</v>
      </c>
      <c r="I79" s="38"/>
      <c r="J79" s="38">
        <f t="shared" ref="J79:J82" si="18">G79/D79*100</f>
        <v>100</v>
      </c>
      <c r="K79" s="38">
        <v>100</v>
      </c>
    </row>
    <row r="80" spans="1:11" s="12" customFormat="1" ht="14.25">
      <c r="A80" s="16" t="s">
        <v>94</v>
      </c>
      <c r="B80" s="16" t="s">
        <v>95</v>
      </c>
      <c r="C80" s="18"/>
      <c r="D80" s="39"/>
      <c r="E80" s="38"/>
      <c r="F80" s="39"/>
      <c r="G80" s="39"/>
      <c r="H80" s="39"/>
      <c r="I80" s="38"/>
      <c r="J80" s="38"/>
      <c r="K80" s="38"/>
    </row>
    <row r="81" spans="1:11" ht="25.5">
      <c r="A81" s="34"/>
      <c r="B81" s="34" t="str">
        <f>B53</f>
        <v>середні витрати на будівництво одного об’єкта</v>
      </c>
      <c r="C81" s="32"/>
      <c r="D81" s="38"/>
      <c r="E81" s="38"/>
      <c r="F81" s="38"/>
      <c r="G81" s="38">
        <f>G75/G78</f>
        <v>605.28750000000002</v>
      </c>
      <c r="H81" s="38">
        <f>G81</f>
        <v>605.28750000000002</v>
      </c>
      <c r="I81" s="38"/>
      <c r="J81" s="38">
        <v>100</v>
      </c>
      <c r="K81" s="38">
        <v>100</v>
      </c>
    </row>
    <row r="82" spans="1:11" ht="31.5">
      <c r="A82" s="13"/>
      <c r="B82" s="9" t="s">
        <v>120</v>
      </c>
      <c r="C82" s="15"/>
      <c r="D82" s="38">
        <f>D76/D79</f>
        <v>4263.53</v>
      </c>
      <c r="E82" s="38">
        <f>D82</f>
        <v>4263.53</v>
      </c>
      <c r="F82" s="38"/>
      <c r="G82" s="38">
        <f>G76</f>
        <v>48.66</v>
      </c>
      <c r="H82" s="38">
        <f t="shared" ref="H82" si="19">F82+G82</f>
        <v>48.66</v>
      </c>
      <c r="I82" s="38"/>
      <c r="J82" s="38">
        <f t="shared" si="18"/>
        <v>1.1413077895546648</v>
      </c>
      <c r="K82" s="38">
        <f>J82</f>
        <v>1.1413077895546648</v>
      </c>
    </row>
    <row r="83" spans="1:11" s="12" customFormat="1" ht="14.25">
      <c r="A83" s="16">
        <v>4</v>
      </c>
      <c r="B83" s="14" t="s">
        <v>111</v>
      </c>
      <c r="C83" s="18"/>
      <c r="D83" s="39"/>
      <c r="E83" s="39"/>
      <c r="F83" s="39"/>
      <c r="G83" s="39"/>
      <c r="H83" s="39"/>
      <c r="I83" s="38"/>
      <c r="J83" s="38"/>
      <c r="K83" s="38"/>
    </row>
    <row r="84" spans="1:11" ht="15.75">
      <c r="A84" s="13"/>
      <c r="B84" s="9" t="s">
        <v>121</v>
      </c>
      <c r="C84" s="15"/>
      <c r="D84" s="38">
        <v>100</v>
      </c>
      <c r="E84" s="38">
        <f>D84</f>
        <v>100</v>
      </c>
      <c r="F84" s="38"/>
      <c r="G84" s="38">
        <v>92.47</v>
      </c>
      <c r="H84" s="38">
        <f t="shared" ref="H84" si="20">F84+G84</f>
        <v>92.47</v>
      </c>
      <c r="I84" s="38"/>
      <c r="J84" s="38">
        <f>G84/D84*100</f>
        <v>92.47</v>
      </c>
      <c r="K84" s="38">
        <f>H84/E84*100</f>
        <v>92.47</v>
      </c>
    </row>
    <row r="85" spans="1:11" ht="14.25">
      <c r="A85" s="65" t="s">
        <v>99</v>
      </c>
      <c r="B85" s="65"/>
      <c r="C85" s="65"/>
      <c r="D85" s="65"/>
      <c r="E85" s="65"/>
      <c r="F85" s="65"/>
      <c r="G85" s="65"/>
      <c r="H85" s="65"/>
      <c r="I85" s="65"/>
      <c r="J85" s="65"/>
      <c r="K85" s="65"/>
    </row>
    <row r="86" spans="1:11" ht="33" customHeight="1">
      <c r="A86" s="67" t="s">
        <v>145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1" ht="19.5" customHeight="1">
      <c r="A87" s="68" t="s">
        <v>101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</row>
    <row r="88" spans="1:11" ht="16.5" customHeight="1">
      <c r="A88" s="69" t="s">
        <v>146</v>
      </c>
      <c r="B88" s="69"/>
      <c r="C88" s="69"/>
      <c r="D88" s="69"/>
      <c r="E88" s="69"/>
      <c r="F88" s="69"/>
      <c r="G88" s="69"/>
      <c r="H88" s="69"/>
      <c r="I88" s="69"/>
      <c r="J88" s="69"/>
      <c r="K88" s="69"/>
    </row>
    <row r="90" spans="1:11">
      <c r="A90" s="70" t="s">
        <v>110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</row>
    <row r="92" spans="1:11" ht="72">
      <c r="A92" s="19" t="s">
        <v>40</v>
      </c>
      <c r="B92" s="19" t="s">
        <v>8</v>
      </c>
      <c r="C92" s="8" t="s">
        <v>102</v>
      </c>
      <c r="D92" s="8" t="s">
        <v>103</v>
      </c>
      <c r="E92" s="8" t="s">
        <v>104</v>
      </c>
      <c r="F92" s="8" t="s">
        <v>87</v>
      </c>
      <c r="G92" s="8" t="s">
        <v>105</v>
      </c>
      <c r="H92" s="8" t="s">
        <v>106</v>
      </c>
    </row>
    <row r="93" spans="1:11" ht="15">
      <c r="A93" s="19" t="s">
        <v>5</v>
      </c>
      <c r="B93" s="19" t="s">
        <v>18</v>
      </c>
      <c r="C93" s="19" t="s">
        <v>27</v>
      </c>
      <c r="D93" s="19" t="s">
        <v>35</v>
      </c>
      <c r="E93" s="19" t="s">
        <v>34</v>
      </c>
      <c r="F93" s="19" t="s">
        <v>41</v>
      </c>
      <c r="G93" s="19" t="s">
        <v>33</v>
      </c>
      <c r="H93" s="19" t="s">
        <v>42</v>
      </c>
    </row>
    <row r="94" spans="1:11" ht="15">
      <c r="A94" s="19" t="s">
        <v>43</v>
      </c>
      <c r="B94" s="19" t="s">
        <v>44</v>
      </c>
      <c r="C94" s="19" t="s">
        <v>11</v>
      </c>
      <c r="D94" s="19"/>
      <c r="E94" s="19"/>
      <c r="F94" s="19">
        <f>E94-D94</f>
        <v>0</v>
      </c>
      <c r="G94" s="19" t="s">
        <v>11</v>
      </c>
      <c r="H94" s="19" t="s">
        <v>11</v>
      </c>
    </row>
    <row r="95" spans="1:11" ht="15">
      <c r="A95" s="19"/>
      <c r="B95" s="19" t="s">
        <v>45</v>
      </c>
      <c r="C95" s="19" t="s">
        <v>11</v>
      </c>
      <c r="D95" s="19"/>
      <c r="E95" s="19"/>
      <c r="F95" s="19">
        <f t="shared" ref="F95:F96" si="21">E95-D95</f>
        <v>0</v>
      </c>
      <c r="G95" s="19" t="s">
        <v>11</v>
      </c>
      <c r="H95" s="19" t="s">
        <v>11</v>
      </c>
    </row>
    <row r="96" spans="1:11" ht="30">
      <c r="A96" s="19"/>
      <c r="B96" s="19" t="s">
        <v>46</v>
      </c>
      <c r="C96" s="19" t="s">
        <v>11</v>
      </c>
      <c r="D96" s="19"/>
      <c r="E96" s="19"/>
      <c r="F96" s="19">
        <f t="shared" si="21"/>
        <v>0</v>
      </c>
      <c r="G96" s="19" t="s">
        <v>11</v>
      </c>
      <c r="H96" s="19" t="s">
        <v>11</v>
      </c>
    </row>
    <row r="97" spans="1:11" ht="15">
      <c r="A97" s="19"/>
      <c r="B97" s="19" t="s">
        <v>47</v>
      </c>
      <c r="C97" s="19" t="s">
        <v>11</v>
      </c>
      <c r="D97" s="19"/>
      <c r="E97" s="19"/>
      <c r="F97" s="19"/>
      <c r="G97" s="19" t="s">
        <v>11</v>
      </c>
      <c r="H97" s="19" t="s">
        <v>11</v>
      </c>
    </row>
    <row r="98" spans="1:11" ht="15">
      <c r="A98" s="19"/>
      <c r="B98" s="19" t="s">
        <v>48</v>
      </c>
      <c r="C98" s="19" t="s">
        <v>11</v>
      </c>
      <c r="D98" s="19"/>
      <c r="E98" s="19"/>
      <c r="F98" s="19"/>
      <c r="G98" s="19" t="s">
        <v>11</v>
      </c>
      <c r="H98" s="19" t="s">
        <v>11</v>
      </c>
    </row>
    <row r="99" spans="1:11">
      <c r="A99" s="54" t="s">
        <v>114</v>
      </c>
      <c r="B99" s="46"/>
      <c r="C99" s="46"/>
      <c r="D99" s="46"/>
      <c r="E99" s="46"/>
      <c r="F99" s="46"/>
      <c r="G99" s="46"/>
      <c r="H99" s="46"/>
    </row>
    <row r="100" spans="1:11" ht="15">
      <c r="A100" s="19" t="s">
        <v>18</v>
      </c>
      <c r="B100" s="19" t="s">
        <v>49</v>
      </c>
      <c r="C100" s="19" t="s">
        <v>11</v>
      </c>
      <c r="D100" s="19"/>
      <c r="E100" s="19"/>
      <c r="F100" s="19">
        <f t="shared" ref="F100" si="22">E100-D100</f>
        <v>0</v>
      </c>
      <c r="G100" s="19" t="s">
        <v>11</v>
      </c>
      <c r="H100" s="19" t="s">
        <v>11</v>
      </c>
    </row>
    <row r="101" spans="1:11">
      <c r="A101" s="54" t="s">
        <v>122</v>
      </c>
      <c r="B101" s="46"/>
      <c r="C101" s="46"/>
      <c r="D101" s="46"/>
      <c r="E101" s="46"/>
      <c r="F101" s="46"/>
      <c r="G101" s="46"/>
      <c r="H101" s="46"/>
    </row>
    <row r="102" spans="1:11">
      <c r="A102" s="46" t="s">
        <v>50</v>
      </c>
      <c r="B102" s="46"/>
      <c r="C102" s="46"/>
      <c r="D102" s="46"/>
      <c r="E102" s="46"/>
      <c r="F102" s="46"/>
      <c r="G102" s="46"/>
      <c r="H102" s="46"/>
    </row>
    <row r="103" spans="1:11" ht="15">
      <c r="A103" s="19" t="s">
        <v>20</v>
      </c>
      <c r="B103" s="19" t="s">
        <v>51</v>
      </c>
      <c r="C103" s="19"/>
      <c r="D103" s="19"/>
      <c r="E103" s="19"/>
      <c r="F103" s="19"/>
      <c r="G103" s="19"/>
      <c r="H103" s="19"/>
    </row>
    <row r="104" spans="1:11" ht="15">
      <c r="A104" s="19"/>
      <c r="B104" s="19" t="s">
        <v>52</v>
      </c>
      <c r="C104" s="19"/>
      <c r="D104" s="19"/>
      <c r="E104" s="19"/>
      <c r="F104" s="19">
        <f t="shared" ref="F104" si="23">E104-D104</f>
        <v>0</v>
      </c>
      <c r="G104" s="19"/>
      <c r="H104" s="19"/>
    </row>
    <row r="105" spans="1:11">
      <c r="A105" s="46" t="s">
        <v>53</v>
      </c>
      <c r="B105" s="46"/>
      <c r="C105" s="46"/>
      <c r="D105" s="46"/>
      <c r="E105" s="46"/>
      <c r="F105" s="46"/>
      <c r="G105" s="46"/>
      <c r="H105" s="46"/>
    </row>
    <row r="106" spans="1:11" ht="30">
      <c r="A106" s="19"/>
      <c r="B106" s="21" t="s">
        <v>113</v>
      </c>
      <c r="C106" s="19"/>
      <c r="D106" s="19"/>
      <c r="E106" s="19"/>
      <c r="F106" s="19">
        <f t="shared" ref="F106" si="24">E106-D106</f>
        <v>0</v>
      </c>
      <c r="G106" s="19"/>
      <c r="H106" s="19"/>
    </row>
    <row r="107" spans="1:11" ht="30">
      <c r="A107" s="19"/>
      <c r="B107" s="19" t="s">
        <v>54</v>
      </c>
      <c r="C107" s="19"/>
      <c r="D107" s="19"/>
      <c r="E107" s="19"/>
      <c r="F107" s="19"/>
      <c r="G107" s="19"/>
      <c r="H107" s="19"/>
    </row>
    <row r="108" spans="1:11" ht="30">
      <c r="A108" s="19" t="s">
        <v>21</v>
      </c>
      <c r="B108" s="19" t="s">
        <v>55</v>
      </c>
      <c r="C108" s="19" t="s">
        <v>11</v>
      </c>
      <c r="D108" s="19"/>
      <c r="E108" s="19"/>
      <c r="F108" s="19"/>
      <c r="G108" s="19" t="s">
        <v>11</v>
      </c>
      <c r="H108" s="19" t="s">
        <v>11</v>
      </c>
    </row>
    <row r="109" spans="1:11" ht="15">
      <c r="A109" s="73" t="s">
        <v>123</v>
      </c>
      <c r="B109" s="73"/>
      <c r="C109" s="73"/>
      <c r="D109" s="73"/>
      <c r="E109" s="73"/>
      <c r="F109" s="73"/>
      <c r="G109" s="73"/>
      <c r="H109" s="73"/>
      <c r="I109" s="73"/>
      <c r="J109" s="73"/>
      <c r="K109" s="73"/>
    </row>
    <row r="110" spans="1:11" ht="18.75" customHeight="1">
      <c r="A110" s="71" t="s">
        <v>136</v>
      </c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ht="21.75" customHeight="1">
      <c r="A111" s="71" t="s">
        <v>107</v>
      </c>
      <c r="B111" s="74"/>
      <c r="C111" s="74"/>
      <c r="D111" s="74"/>
      <c r="E111" s="74"/>
      <c r="F111" s="74"/>
      <c r="G111" s="74"/>
      <c r="H111" s="74"/>
      <c r="I111" s="74"/>
      <c r="J111" s="74"/>
      <c r="K111" s="74"/>
    </row>
    <row r="112" spans="1:11" ht="33.75" customHeight="1">
      <c r="A112" s="75" t="s">
        <v>148</v>
      </c>
      <c r="B112" s="76"/>
      <c r="C112" s="76"/>
      <c r="D112" s="76"/>
      <c r="E112" s="76"/>
      <c r="F112" s="76"/>
      <c r="G112" s="76"/>
      <c r="H112" s="76"/>
      <c r="I112" s="76"/>
      <c r="J112" s="76"/>
      <c r="K112" s="76"/>
    </row>
    <row r="113" spans="1:11" ht="33.75" customHeight="1">
      <c r="A113" s="71" t="s">
        <v>149</v>
      </c>
      <c r="B113" s="71"/>
      <c r="C113" s="71"/>
      <c r="D113" s="71"/>
      <c r="E113" s="71"/>
      <c r="F113" s="71"/>
      <c r="G113" s="71"/>
      <c r="H113" s="71"/>
      <c r="I113" s="71"/>
      <c r="J113" s="71"/>
      <c r="K113" s="71"/>
    </row>
    <row r="114" spans="1:11" ht="33.75" customHeight="1">
      <c r="A114" s="71" t="s">
        <v>147</v>
      </c>
      <c r="B114" s="71"/>
      <c r="C114" s="71"/>
      <c r="D114" s="71"/>
      <c r="E114" s="71"/>
      <c r="F114" s="71"/>
      <c r="G114" s="71"/>
      <c r="H114" s="71"/>
      <c r="I114" s="71"/>
      <c r="J114" s="71"/>
      <c r="K114" s="71"/>
    </row>
    <row r="115" spans="1:11" ht="15">
      <c r="A115" s="71" t="s">
        <v>124</v>
      </c>
      <c r="B115" s="71"/>
      <c r="C115" s="71"/>
      <c r="D115" s="71"/>
      <c r="E115" s="71"/>
      <c r="F115" s="71"/>
      <c r="G115" s="71"/>
      <c r="H115" s="71"/>
      <c r="I115" s="71"/>
      <c r="J115" s="71"/>
      <c r="K115" s="71"/>
    </row>
    <row r="117" spans="1:11" ht="15.75">
      <c r="B117" s="4" t="s">
        <v>112</v>
      </c>
      <c r="C117" s="4"/>
      <c r="D117" s="4"/>
      <c r="E117" s="72" t="s">
        <v>137</v>
      </c>
      <c r="F117" s="72"/>
      <c r="G117" s="72"/>
    </row>
  </sheetData>
  <mergeCells count="73">
    <mergeCell ref="A115:K115"/>
    <mergeCell ref="E117:G117"/>
    <mergeCell ref="A109:K109"/>
    <mergeCell ref="A110:K110"/>
    <mergeCell ref="A111:K111"/>
    <mergeCell ref="A112:K112"/>
    <mergeCell ref="A113:K113"/>
    <mergeCell ref="A114:K114"/>
    <mergeCell ref="A105:H105"/>
    <mergeCell ref="A68:K68"/>
    <mergeCell ref="A72:K72"/>
    <mergeCell ref="A73:K73"/>
    <mergeCell ref="A85:K85"/>
    <mergeCell ref="A86:K86"/>
    <mergeCell ref="A87:K87"/>
    <mergeCell ref="A88:K88"/>
    <mergeCell ref="A90:K90"/>
    <mergeCell ref="A99:H99"/>
    <mergeCell ref="A101:H101"/>
    <mergeCell ref="A102:H102"/>
    <mergeCell ref="A67:K67"/>
    <mergeCell ref="A58:K58"/>
    <mergeCell ref="A59:K59"/>
    <mergeCell ref="A60:K60"/>
    <mergeCell ref="A61:K61"/>
    <mergeCell ref="A62:K62"/>
    <mergeCell ref="A63:K63"/>
    <mergeCell ref="A64:A65"/>
    <mergeCell ref="B64:B65"/>
    <mergeCell ref="C64:E64"/>
    <mergeCell ref="F64:H64"/>
    <mergeCell ref="I64:K64"/>
    <mergeCell ref="C56:E56"/>
    <mergeCell ref="F56:H56"/>
    <mergeCell ref="I56:K56"/>
    <mergeCell ref="C44:E44"/>
    <mergeCell ref="F44:H44"/>
    <mergeCell ref="I44:K44"/>
    <mergeCell ref="A47:K47"/>
    <mergeCell ref="C48:E48"/>
    <mergeCell ref="F48:H48"/>
    <mergeCell ref="I48:K48"/>
    <mergeCell ref="A51:K51"/>
    <mergeCell ref="C52:E52"/>
    <mergeCell ref="F52:H52"/>
    <mergeCell ref="I52:K52"/>
    <mergeCell ref="A55:K55"/>
    <mergeCell ref="A17:K17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7325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User</cp:lastModifiedBy>
  <cp:lastPrinted>2021-06-25T12:34:17Z</cp:lastPrinted>
  <dcterms:created xsi:type="dcterms:W3CDTF">2019-07-18T07:25:18Z</dcterms:created>
  <dcterms:modified xsi:type="dcterms:W3CDTF">2022-02-18T06:57:45Z</dcterms:modified>
</cp:coreProperties>
</file>