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mc:AlternateContent xmlns:mc="http://schemas.openxmlformats.org/markup-compatibility/2006">
    <mc:Choice Requires="x15">
      <x15ac:absPath xmlns:x15ac="http://schemas.microsoft.com/office/spreadsheetml/2010/11/ac" url="D:\Програмно-цільове планування\2023\ОЦІНКА ЕФЕКТИВНОСТІ за 2022\31\"/>
    </mc:Choice>
  </mc:AlternateContent>
  <xr:revisionPtr revIDLastSave="0" documentId="13_ncr:1_{97059ADD-3D5A-4DF8-BF93-F263453B59DC}" xr6:coauthVersionLast="46" xr6:coauthVersionMax="46" xr10:uidLastSave="{00000000-0000-0000-0000-000000000000}"/>
  <bookViews>
    <workbookView xWindow="-120" yWindow="-120" windowWidth="19440" windowHeight="14385" tabRatio="828" xr2:uid="{00000000-000D-0000-FFFF-FFFF00000000}"/>
  </bookViews>
  <sheets>
    <sheet name="3110160" sheetId="1" r:id="rId1"/>
  </sheets>
  <calcPr calcId="191029"/>
</workbook>
</file>

<file path=xl/calcChain.xml><?xml version="1.0" encoding="utf-8"?>
<calcChain xmlns="http://schemas.openxmlformats.org/spreadsheetml/2006/main">
  <c r="I85" i="1" l="1"/>
  <c r="K85" i="1"/>
  <c r="I86" i="1"/>
  <c r="K86" i="1"/>
  <c r="I87" i="1"/>
  <c r="K87" i="1"/>
  <c r="I88" i="1"/>
  <c r="K88" i="1"/>
  <c r="I89" i="1"/>
  <c r="K89" i="1"/>
  <c r="I90" i="1"/>
  <c r="K90" i="1"/>
  <c r="I91" i="1"/>
  <c r="K91" i="1"/>
  <c r="I93" i="1"/>
  <c r="K93" i="1"/>
  <c r="I94" i="1"/>
  <c r="K94" i="1"/>
  <c r="I95" i="1"/>
  <c r="K95" i="1"/>
  <c r="I96" i="1"/>
  <c r="K96" i="1"/>
  <c r="J97" i="1"/>
  <c r="K97" i="1"/>
  <c r="I99" i="1"/>
  <c r="K99" i="1"/>
  <c r="I100" i="1"/>
  <c r="K100" i="1"/>
  <c r="I101" i="1"/>
  <c r="K101" i="1"/>
  <c r="J102" i="1"/>
  <c r="K102" i="1"/>
  <c r="I104" i="1"/>
  <c r="K104" i="1"/>
  <c r="I105" i="1"/>
  <c r="K105" i="1"/>
  <c r="J106" i="1"/>
  <c r="K106" i="1"/>
  <c r="K84" i="1"/>
  <c r="I84" i="1"/>
  <c r="K80" i="1"/>
  <c r="J80" i="1"/>
  <c r="I80" i="1"/>
  <c r="J76" i="1"/>
  <c r="B80" i="1"/>
  <c r="H106" i="1" l="1"/>
  <c r="I76" i="1"/>
  <c r="H19" i="1" l="1"/>
  <c r="E19" i="1"/>
  <c r="H91" i="1" l="1"/>
  <c r="E91" i="1"/>
  <c r="E90" i="1"/>
  <c r="E89" i="1"/>
  <c r="H88" i="1"/>
  <c r="E88" i="1"/>
  <c r="E87" i="1"/>
  <c r="E86" i="1"/>
  <c r="E85" i="1"/>
  <c r="J67" i="1"/>
  <c r="I67" i="1"/>
  <c r="K67" i="1" s="1"/>
  <c r="H67" i="1"/>
  <c r="E67" i="1"/>
  <c r="J62" i="1"/>
  <c r="I62" i="1"/>
  <c r="H62" i="1"/>
  <c r="E62" i="1"/>
  <c r="J56" i="1"/>
  <c r="I56" i="1"/>
  <c r="H56" i="1"/>
  <c r="E56" i="1"/>
  <c r="J49" i="1"/>
  <c r="I49" i="1"/>
  <c r="K49" i="1" s="1"/>
  <c r="H49" i="1"/>
  <c r="E49" i="1"/>
  <c r="J48" i="1"/>
  <c r="I48" i="1"/>
  <c r="K48" i="1" s="1"/>
  <c r="H48" i="1"/>
  <c r="E48" i="1"/>
  <c r="J47" i="1"/>
  <c r="I47" i="1"/>
  <c r="K47" i="1" s="1"/>
  <c r="H47" i="1"/>
  <c r="E47" i="1"/>
  <c r="J46" i="1"/>
  <c r="I46" i="1"/>
  <c r="K46" i="1" s="1"/>
  <c r="H46" i="1"/>
  <c r="E46" i="1"/>
  <c r="J45" i="1"/>
  <c r="I45" i="1"/>
  <c r="K45" i="1" s="1"/>
  <c r="H45" i="1"/>
  <c r="E45" i="1"/>
  <c r="J44" i="1"/>
  <c r="I44" i="1"/>
  <c r="K44" i="1" s="1"/>
  <c r="H44" i="1"/>
  <c r="E44" i="1"/>
  <c r="J43" i="1"/>
  <c r="I43" i="1"/>
  <c r="K43" i="1" s="1"/>
  <c r="H43" i="1"/>
  <c r="E43" i="1"/>
  <c r="E97" i="1"/>
  <c r="K62" i="1" l="1"/>
  <c r="K56" i="1"/>
  <c r="E106" i="1" l="1"/>
  <c r="H102" i="1"/>
  <c r="E102" i="1"/>
  <c r="H101" i="1"/>
  <c r="E101" i="1"/>
  <c r="H100" i="1"/>
  <c r="E100" i="1"/>
  <c r="H99" i="1"/>
  <c r="E99" i="1"/>
  <c r="H96" i="1"/>
  <c r="E96" i="1"/>
  <c r="H95" i="1"/>
  <c r="E95" i="1"/>
  <c r="H94" i="1"/>
  <c r="E94" i="1"/>
  <c r="E93" i="1"/>
  <c r="J66" i="1"/>
  <c r="I66" i="1"/>
  <c r="H66" i="1"/>
  <c r="E66" i="1"/>
  <c r="J60" i="1"/>
  <c r="I60" i="1"/>
  <c r="H60" i="1"/>
  <c r="E60" i="1"/>
  <c r="J55" i="1"/>
  <c r="I55" i="1"/>
  <c r="H55" i="1"/>
  <c r="E55" i="1"/>
  <c r="H104" i="1"/>
  <c r="E104" i="1"/>
  <c r="J65" i="1"/>
  <c r="I65" i="1"/>
  <c r="H65" i="1"/>
  <c r="E65" i="1"/>
  <c r="E80" i="1"/>
  <c r="E76" i="1"/>
  <c r="E84" i="1"/>
  <c r="E105" i="1"/>
  <c r="H105" i="1"/>
  <c r="H80" i="1"/>
  <c r="H76" i="1"/>
  <c r="J53" i="1"/>
  <c r="I53" i="1"/>
  <c r="H53" i="1"/>
  <c r="E53" i="1"/>
  <c r="H42" i="1"/>
  <c r="E42" i="1"/>
  <c r="J42" i="1"/>
  <c r="I42" i="1"/>
  <c r="I54" i="1"/>
  <c r="J54" i="1"/>
  <c r="I59" i="1"/>
  <c r="J59" i="1"/>
  <c r="I61" i="1"/>
  <c r="J61" i="1"/>
  <c r="H54" i="1"/>
  <c r="H59" i="1"/>
  <c r="H61" i="1"/>
  <c r="H52" i="1"/>
  <c r="E54" i="1"/>
  <c r="E59" i="1"/>
  <c r="E61" i="1"/>
  <c r="E52" i="1"/>
  <c r="J52" i="1"/>
  <c r="I52" i="1"/>
  <c r="E30" i="1"/>
  <c r="E31" i="1"/>
  <c r="E32" i="1"/>
  <c r="E29" i="1"/>
  <c r="J19" i="1"/>
  <c r="I19" i="1"/>
  <c r="J16" i="1"/>
  <c r="I16" i="1"/>
  <c r="H16" i="1"/>
  <c r="E16" i="1"/>
  <c r="K76" i="1" l="1"/>
  <c r="K60" i="1"/>
  <c r="K55" i="1"/>
  <c r="K53" i="1"/>
  <c r="K19" i="1"/>
  <c r="K52" i="1"/>
  <c r="K61" i="1"/>
  <c r="K54" i="1"/>
  <c r="E27" i="1"/>
  <c r="K42" i="1"/>
  <c r="K16" i="1"/>
  <c r="K59" i="1"/>
  <c r="K65" i="1"/>
  <c r="K66" i="1"/>
</calcChain>
</file>

<file path=xl/sharedStrings.xml><?xml version="1.0" encoding="utf-8"?>
<sst xmlns="http://schemas.openxmlformats.org/spreadsheetml/2006/main" count="263" uniqueCount="170">
  <si>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</si>
  <si>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</si>
  <si>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</si>
  <si>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</si>
  <si>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</si>
  <si>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</si>
  <si>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</si>
  <si>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</si>
  <si>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</si>
  <si>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</si>
  <si>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</si>
  <si>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</si>
  <si>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</si>
  <si>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</si>
  <si>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</si>
  <si>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</si>
  <si>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</si>
  <si>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</si>
  <si>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</si>
  <si>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</si>
  <si>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</si>
  <si>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</si>
  <si>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</si>
  <si>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</si>
  <si>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</si>
  <si>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</si>
  <si>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</si>
  <si>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</si>
  <si>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</si>
  <si>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</si>
  <si>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</si>
  <si>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</si>
  <si>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</si>
  <si>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</si>
  <si>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</si>
  <si>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</si>
  <si>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</si>
  <si>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</si>
  <si>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</si>
  <si>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</si>
  <si>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</si>
  <si>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</si>
  <si>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</si>
  <si>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</si>
  <si>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</si>
  <si>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</si>
  <si>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</si>
  <si>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</si>
  <si>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</si>
  <si>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</si>
  <si>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</si>
  <si>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</si>
  <si>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</si>
  <si>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</si>
  <si>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</si>
  <si>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</si>
  <si>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</si>
  <si>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</si>
  <si>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</si>
  <si>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</si>
  <si>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</si>
  <si>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</si>
  <si>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</si>
  <si>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</si>
  <si>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</si>
  <si>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</si>
  <si>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</si>
  <si>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</si>
  <si>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</si>
  <si>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</si>
  <si>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</si>
  <si>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</si>
  <si>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</si>
  <si>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</si>
  <si>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</si>
  <si>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</si>
  <si>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</si>
  <si>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</si>
  <si>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</si>
  <si>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</si>
  <si>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</si>
  <si>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</si>
  <si>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</si>
  <si>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</si>
  <si>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</si>
  <si>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</si>
  <si>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</si>
  <si>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</si>
  <si>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</si>
  <si>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</si>
  <si>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</si>
  <si>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</si>
  <si>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</si>
  <si>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</si>
  <si>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</si>
  <si>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</si>
  <si>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</si>
  <si>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</si>
  <si>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</si>
  <si>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</si>
  <si>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</si>
  <si>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</si>
  <si>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</si>
  <si>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</si>
  <si>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</si>
  <si>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</si>
  <si>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</si>
  <si>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</si>
  <si>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</si>
  <si>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</si>
  <si>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</si>
  <si>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</si>
  <si>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</si>
  <si>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</si>
  <si>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якості</t>
  </si>
  <si>
    <t>кількість виконаних доручень, листів, звернень, заяв, скарг</t>
  </si>
  <si>
    <t>середня кількість виконаних листів, звернень, заяв, скарг, на одного працівника</t>
  </si>
  <si>
    <t>середні витрати на утримання однієї штатної одиниці</t>
  </si>
  <si>
    <t>Головний бухгалтер</t>
  </si>
  <si>
    <t>Код</t>
  </si>
  <si>
    <t>Показники</t>
  </si>
  <si>
    <t>Загальний фонд</t>
  </si>
  <si>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</si>
  <si>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5.1 «Виконання бюджетної програми за напрямами використання бюджетних коштів»:                                         (тис. грн)</t>
  </si>
  <si>
    <t xml:space="preserve">6.Узагальнений висновок щодо: </t>
  </si>
  <si>
    <t xml:space="preserve">5.3. «Виконання результативних показників бюджетної програми за напрямками використання бюджетних коштів»    </t>
  </si>
  <si>
    <t>.3100000</t>
  </si>
  <si>
    <t>.3110000</t>
  </si>
  <si>
    <t>.3110160</t>
  </si>
  <si>
    <t>Управління комунального майна та земельних відносин Ніжинської міської ради</t>
  </si>
  <si>
    <t>Управління  комунального майна та земельних відносин Ніжинської міської ради</t>
  </si>
  <si>
    <t>кількість отриманих листів, звернень, заяв, скарг</t>
  </si>
  <si>
    <t xml:space="preserve">кількість розроблених нормативно-правових   актів </t>
  </si>
  <si>
    <t xml:space="preserve">кількість прийнятих нормативно-правових   актів </t>
  </si>
  <si>
    <t>середня кількість прийнятих  нормативно-правових актів на одного працівника</t>
  </si>
  <si>
    <t xml:space="preserve">відсоток виконаних листів, звернень,  заяв, скарг </t>
  </si>
  <si>
    <t>відсоток  прийнятих нормативно-правових актів</t>
  </si>
  <si>
    <t>середня вартість одиниці обладнання довгострокового користування</t>
  </si>
  <si>
    <t xml:space="preserve">відсоток виконаних листів, звернень,   заяв, скарг </t>
  </si>
  <si>
    <t>відсоток прийнятих нормативно-правових  актів</t>
  </si>
  <si>
    <t>рівень виконання завдання по придбанню обладнання</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</si>
  <si>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комунального майна та земельних відносин.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</si>
  <si>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УКМ та ЗВ Ніжинської МР.</t>
    </r>
  </si>
  <si>
    <t xml:space="preserve">   Валентина МІСАН</t>
  </si>
  <si>
    <t>кількість одиниць придбаного обладнання довгострокового користування</t>
  </si>
  <si>
    <t>Керівництво і управління у   сфері комунального майна і земельних відносин Ніжинської територіальної громади</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</si>
  <si>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</si>
  <si>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t>Оцінка ефективності бюджетної програми за 2021рік</t>
  </si>
  <si>
    <t>в т.ч. - посадових осіб місцевого самоврядування</t>
  </si>
  <si>
    <t>1) керівників самостійних структурних підрозділів</t>
  </si>
  <si>
    <t>2)спеціалістів</t>
  </si>
  <si>
    <t xml:space="preserve"> іншого персоналу</t>
  </si>
  <si>
    <t>Кількість фактично зайнятих</t>
  </si>
  <si>
    <t>в т.ч. жінок</t>
  </si>
  <si>
    <t>чоловіків</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</si>
  <si>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виконання повноважень Ніжинської міської ради в галузі комунального майна та земельних відносин. </t>
    </r>
  </si>
  <si>
    <t xml:space="preserve">Керівництво і управління у відповідній сфері у містах (місті Києві), селищах,  селах, територіальних громадах
</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</si>
  <si>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</si>
  <si>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О</t>
    </r>
    <r>
      <rPr>
        <i/>
        <sz val="12"/>
        <rFont val="Times New Roman"/>
        <family val="1"/>
        <charset val="204"/>
      </rPr>
      <t xml:space="preserve">бмеження видатків через введення воєнного стану та економне  використання бюджетних коштів. Кредиторська завборгованість на 01.01.2023р. - 11870,00 грн. </t>
    </r>
  </si>
  <si>
    <r>
      <t xml:space="preserve">Пояснення щодо розбіжностей між фактичними та плановии результативними показниками: </t>
    </r>
    <r>
      <rPr>
        <i/>
        <sz val="11"/>
        <rFont val="Times New Roman"/>
        <family val="1"/>
        <charset val="204"/>
      </rPr>
      <t>Станом  на 01.01.2023р. вакантні 4 посади.</t>
    </r>
  </si>
  <si>
    <r>
      <t xml:space="preserve">Пояснення щодо розбіжностей між фактичними та плановии результативними показниками: </t>
    </r>
    <r>
      <rPr>
        <i/>
        <sz val="11"/>
        <rFont val="Times New Roman"/>
        <family val="1"/>
        <charset val="204"/>
      </rPr>
      <t>Скорочення кількості звернень. Обмеження видатків через введення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</si>
  <si>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Наявність вакантних посад обумовила збільшення навантаження на інших працівників управління та збільшення  середніх витратна утримання однієї штатної одиниці, які розраховуються виходячи із затверджених планових призначень та штатної чисельності працівників, а виконання - касових видатків та фактично зайнятих посад, а також обмеження видатків через введення воєнного стану обумовили відхилення даного показника.</t>
    </r>
  </si>
  <si>
    <r>
      <t xml:space="preserve">Пояснення щодо розбіжностей між фактичними та плановии результативними показниками: </t>
    </r>
    <r>
      <rPr>
        <i/>
        <sz val="11"/>
        <rFont val="Times New Roman"/>
        <family val="1"/>
        <charset val="204"/>
      </rPr>
      <t>Обмеження видатків через введення воєнного стану.</t>
    </r>
  </si>
  <si>
    <t xml:space="preserve">Завдання програми в забезпеченні виконання управлінням  комунального майна та земельних відносин Ніжинської міської ради наданих законодавством повноважень. Штатна чисельність протягом  звітного періоду  не змінилася.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Аналіз даної програми вказує на відхилення  між  фактичними та плановими  результативними  показниками, що є  наслідком  збільшильшення навантаження на 1 працівника та обмеження видатків через введення воєнного стану.
</t>
  </si>
  <si>
    <t>Збільшення обсягів проведених видатків порівняно із аналогічними показниками попереднього року обумовлено зростанням цін на товари і послуги. Видатки по спеціальному фонду не здійснювалися в результаті обмеження видатків через введення воєнного стану.</t>
  </si>
  <si>
    <t>Збільшення обсягів проведених видатків порівняно із аналогічними показниками попереднього року обумовлено зростанням цін на товари і послуги. Видатки по спеціальному фонду не здійснювалися в результаті обмеження видатків через введення  воєнного стану.</t>
  </si>
  <si>
    <t>Збільшення кількості звернень та  нормативно-правових актів обумовлено наявністю вакантних посад, як  наслідок  збільшилось навантаження на інших працівників.</t>
  </si>
  <si>
    <r>
      <t>5.7    «Стан фінансової дисципліни»:</t>
    </r>
    <r>
      <rPr>
        <i/>
        <sz val="11"/>
        <rFont val="Times New Roman"/>
        <family val="1"/>
        <charset val="204"/>
      </rPr>
      <t xml:space="preserve"> Станом на 01.01.2023 р.  кредиторська заборгованість становить 11870,00грн. Дебітоська заборгованість відсутня.</t>
    </r>
  </si>
  <si>
    <t>Здійснення наданих законодавством повноважень у  сфері комунального майна та земельних відносин</t>
  </si>
  <si>
    <r>
      <rPr>
        <sz val="11"/>
        <rFont val="Times New Roman"/>
        <family val="1"/>
        <charset val="204"/>
      </rPr>
      <t>Пояснення причин відхилень фактичних обсягів надходжень від планових</t>
    </r>
    <r>
      <rPr>
        <sz val="10"/>
        <rFont val="Times New Roman"/>
        <family val="1"/>
        <charset val="204"/>
      </rPr>
      <t xml:space="preserve"> - </t>
    </r>
    <r>
      <rPr>
        <i/>
        <sz val="10"/>
        <rFont val="Times New Roman"/>
        <family val="1"/>
        <charset val="204"/>
      </rPr>
      <t>обмеження видатків через введення воєнного стану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</si>
</sst>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
    <numFmt numFmtId="166" formatCode="0.000"/>
  </numFmts>
  <fonts count="17"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sz val="8"/>
      <name val="Arial"/>
      <family val="2"/>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164" fontId="8" fillId="0" borderId="0" applyFont="0" applyFill="0" applyBorder="0" applyAlignment="0" applyProtection="0"/>
  </cellStyleXfs>
  <cellXfs count="62">
    <xf numFmtId="0" fontId="0" fillId="0" borderId="0" xfId="0"/>
    <xf numFmtId="0" fontId="7" fillId="0" borderId="0" xfId="0" applyFont="1" applyFill="1" applyAlignment="1">
      <alignment horizontal="left" vertical="center" wrapText="1"/>
    </xf>
    <xf numFmtId="0" fontId="7"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wrapText="1"/>
    </xf>
    <xf numFmtId="0" fontId="9" fillId="0" borderId="0" xfId="0" applyFont="1" applyFill="1" applyAlignment="1">
      <alignment horizontal="center" vertical="top" wrapText="1"/>
    </xf>
    <xf numFmtId="0" fontId="7" fillId="0" borderId="0" xfId="0" applyFont="1" applyFill="1" applyAlignment="1">
      <alignment horizontal="center" vertical="center" wrapText="1"/>
    </xf>
    <xf numFmtId="0" fontId="13" fillId="0" borderId="0" xfId="0" applyFont="1" applyFill="1" applyAlignment="1">
      <alignment horizontal="left" vertical="center" wrapText="1"/>
    </xf>
    <xf numFmtId="0" fontId="9" fillId="0" borderId="0" xfId="0" applyFont="1" applyFill="1" applyAlignment="1">
      <alignment horizontal="left" vertical="center" wrapText="1"/>
    </xf>
    <xf numFmtId="0" fontId="4" fillId="0" borderId="0" xfId="0" applyFont="1" applyFill="1" applyAlignment="1">
      <alignment horizontal="left" vertical="center" wrapText="1"/>
    </xf>
    <xf numFmtId="0" fontId="7" fillId="0" borderId="0" xfId="0" applyFont="1" applyFill="1" applyAlignment="1">
      <alignment horizontal="left" vertical="center" wrapText="1"/>
    </xf>
    <xf numFmtId="0" fontId="7" fillId="0" borderId="1"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2"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0" xfId="0" applyFont="1" applyFill="1" applyAlignment="1">
      <alignment horizontal="left" vertical="center" wrapText="1"/>
    </xf>
    <xf numFmtId="0" fontId="12" fillId="0" borderId="9"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0" xfId="0" applyFont="1" applyFill="1" applyAlignment="1">
      <alignment horizontal="left" vertical="center" wrapText="1"/>
    </xf>
    <xf numFmtId="0" fontId="11" fillId="0" borderId="0" xfId="0" applyFont="1" applyFill="1" applyAlignment="1">
      <alignment horizontal="left" vertical="center" wrapText="1"/>
    </xf>
    <xf numFmtId="0" fontId="15" fillId="0" borderId="0" xfId="0" applyFont="1" applyFill="1" applyAlignment="1">
      <alignment horizontal="left" vertical="top" wrapText="1"/>
    </xf>
    <xf numFmtId="0" fontId="12" fillId="0" borderId="0" xfId="0" applyFont="1" applyFill="1" applyAlignment="1">
      <alignment horizontal="center" vertical="center" wrapText="1"/>
    </xf>
    <xf numFmtId="0" fontId="15" fillId="0" borderId="0" xfId="0" applyFont="1" applyFill="1" applyAlignment="1">
      <alignment horizontal="left" vertical="center" wrapText="1"/>
    </xf>
    <xf numFmtId="0" fontId="5"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0" fontId="12" fillId="0" borderId="8"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7" fillId="0" borderId="1" xfId="0" applyFont="1" applyFill="1" applyBorder="1" applyAlignment="1">
      <alignment vertical="center" wrapText="1"/>
    </xf>
    <xf numFmtId="166" fontId="2" fillId="0" borderId="1" xfId="2" applyNumberFormat="1" applyFont="1" applyFill="1" applyBorder="1" applyAlignment="1">
      <alignment vertical="center" wrapText="1"/>
    </xf>
    <xf numFmtId="166" fontId="2" fillId="0" borderId="1" xfId="2"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6" fillId="0" borderId="0" xfId="0" applyFont="1" applyFill="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5" fillId="0" borderId="0" xfId="0" applyFont="1" applyFill="1" applyAlignment="1">
      <alignment horizontal="left" vertical="center" wrapText="1"/>
    </xf>
    <xf numFmtId="0" fontId="14" fillId="0" borderId="0" xfId="0" applyFont="1" applyFill="1" applyAlignment="1">
      <alignment horizontal="left" vertical="center" wrapText="1"/>
    </xf>
    <xf numFmtId="0" fontId="5" fillId="0" borderId="0" xfId="0" applyFont="1" applyFill="1" applyAlignment="1">
      <alignment horizontal="left" vertical="top" wrapText="1"/>
    </xf>
    <xf numFmtId="0" fontId="4" fillId="0" borderId="0" xfId="0" applyFont="1" applyFill="1" applyAlignment="1">
      <alignment horizontal="left" vertical="center" wrapText="1"/>
    </xf>
    <xf numFmtId="0" fontId="4" fillId="0" borderId="0" xfId="0" applyFont="1" applyFill="1" applyAlignment="1">
      <alignment horizontal="center" vertical="center" wrapText="1"/>
    </xf>
  </cellXfs>
  <cellStyles count="3">
    <cellStyle name="Звичайний 2" xfId="1" xr:uid="{00000000-0005-0000-0000-000000000000}"/>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6"/>
  <sheetViews>
    <sheetView tabSelected="1" view="pageBreakPreview" topLeftCell="A124" zoomScale="115" zoomScaleNormal="85" zoomScaleSheetLayoutView="115" workbookViewId="0">
      <selection activeCell="A124" sqref="A1:XFD1048576"/>
    </sheetView>
  </sheetViews>
  <sheetFormatPr defaultColWidth="34" defaultRowHeight="12.75" x14ac:dyDescent="0.2"/>
  <cols>
    <col min="1" max="1" width="5.5703125" style="1" customWidth="1"/>
    <col min="2" max="2" width="34" style="1"/>
    <col min="3" max="3" width="10.7109375" style="1" customWidth="1"/>
    <col min="4" max="4" width="9.42578125" style="1" customWidth="1"/>
    <col min="5" max="5" width="11.140625" style="1" customWidth="1"/>
    <col min="6" max="6" width="11" style="1" customWidth="1"/>
    <col min="7" max="7" width="9.28515625" style="1" customWidth="1"/>
    <col min="8" max="8" width="10.7109375" style="1" customWidth="1"/>
    <col min="9" max="10" width="9.42578125" style="1" customWidth="1"/>
    <col min="11" max="11" width="9.28515625" style="1" customWidth="1"/>
    <col min="12" max="12" width="0.85546875" style="1" customWidth="1"/>
    <col min="13" max="16384" width="34" style="1"/>
  </cols>
  <sheetData>
    <row r="1" spans="1:11" x14ac:dyDescent="0.2">
      <c r="H1" s="2" t="s">
        <v>58</v>
      </c>
      <c r="I1" s="2"/>
      <c r="J1" s="2"/>
      <c r="K1" s="2"/>
    </row>
    <row r="2" spans="1:11" ht="37.5" customHeight="1" x14ac:dyDescent="0.2">
      <c r="H2" s="2" t="s">
        <v>59</v>
      </c>
      <c r="I2" s="2"/>
      <c r="J2" s="2"/>
      <c r="K2" s="2"/>
    </row>
    <row r="3" spans="1:11" ht="18.75" x14ac:dyDescent="0.2">
      <c r="A3" s="3" t="s">
        <v>147</v>
      </c>
      <c r="B3" s="3"/>
      <c r="C3" s="3"/>
      <c r="D3" s="3"/>
      <c r="E3" s="3"/>
      <c r="F3" s="3"/>
      <c r="G3" s="3"/>
      <c r="H3" s="3"/>
      <c r="I3" s="3"/>
      <c r="J3" s="3"/>
      <c r="K3" s="3"/>
    </row>
    <row r="4" spans="1:11" ht="37.15" customHeight="1" x14ac:dyDescent="0.2">
      <c r="A4" s="4" t="s">
        <v>60</v>
      </c>
      <c r="B4" s="4" t="s">
        <v>126</v>
      </c>
      <c r="C4" s="4"/>
      <c r="D4" s="3" t="s">
        <v>129</v>
      </c>
      <c r="E4" s="3"/>
      <c r="F4" s="3"/>
      <c r="G4" s="3"/>
      <c r="H4" s="3"/>
      <c r="I4" s="3"/>
      <c r="J4" s="3"/>
      <c r="K4" s="3"/>
    </row>
    <row r="5" spans="1:11" ht="18" customHeight="1" x14ac:dyDescent="0.2">
      <c r="A5" s="5"/>
      <c r="B5" s="5" t="s">
        <v>61</v>
      </c>
      <c r="C5" s="5"/>
      <c r="D5" s="6" t="s">
        <v>62</v>
      </c>
      <c r="E5" s="6"/>
      <c r="F5" s="6"/>
      <c r="G5" s="6"/>
      <c r="H5" s="6"/>
      <c r="I5" s="6"/>
      <c r="J5" s="6"/>
      <c r="K5" s="6"/>
    </row>
    <row r="6" spans="1:11" ht="37.15" customHeight="1" x14ac:dyDescent="0.2">
      <c r="A6" s="4" t="s">
        <v>63</v>
      </c>
      <c r="B6" s="4" t="s">
        <v>127</v>
      </c>
      <c r="C6" s="4"/>
      <c r="D6" s="3" t="s">
        <v>130</v>
      </c>
      <c r="E6" s="3"/>
      <c r="F6" s="3"/>
      <c r="G6" s="3"/>
      <c r="H6" s="3"/>
      <c r="I6" s="3"/>
      <c r="J6" s="3"/>
      <c r="K6" s="3"/>
    </row>
    <row r="7" spans="1:11" ht="18" customHeight="1" x14ac:dyDescent="0.2">
      <c r="B7" s="5" t="s">
        <v>61</v>
      </c>
      <c r="D7" s="6" t="s">
        <v>64</v>
      </c>
      <c r="E7" s="6"/>
      <c r="F7" s="6"/>
      <c r="G7" s="6"/>
      <c r="H7" s="6"/>
      <c r="I7" s="6"/>
      <c r="J7" s="6"/>
      <c r="K7" s="6"/>
    </row>
    <row r="8" spans="1:11" s="4" customFormat="1" ht="36" customHeight="1" x14ac:dyDescent="0.2">
      <c r="A8" s="4" t="s">
        <v>65</v>
      </c>
      <c r="B8" s="4" t="s">
        <v>128</v>
      </c>
      <c r="C8" s="4" t="s">
        <v>66</v>
      </c>
      <c r="D8" s="7" t="s">
        <v>156</v>
      </c>
      <c r="E8" s="7"/>
      <c r="F8" s="7"/>
      <c r="G8" s="7"/>
      <c r="H8" s="7"/>
      <c r="I8" s="7"/>
      <c r="J8" s="7"/>
      <c r="K8" s="7"/>
    </row>
    <row r="9" spans="1:11" s="5" customFormat="1" ht="15.75" customHeight="1" x14ac:dyDescent="0.2">
      <c r="A9" s="4"/>
      <c r="B9" s="5" t="s">
        <v>61</v>
      </c>
      <c r="C9" s="8" t="s">
        <v>67</v>
      </c>
    </row>
    <row r="10" spans="1:11" s="5" customFormat="1" ht="37.5" customHeight="1" x14ac:dyDescent="0.2">
      <c r="A10" s="4" t="s">
        <v>68</v>
      </c>
      <c r="B10" s="4" t="s">
        <v>69</v>
      </c>
      <c r="C10" s="9" t="s">
        <v>145</v>
      </c>
      <c r="D10" s="9"/>
      <c r="E10" s="9"/>
      <c r="F10" s="9"/>
      <c r="G10" s="9"/>
      <c r="H10" s="9"/>
      <c r="I10" s="9"/>
      <c r="J10" s="9"/>
      <c r="K10" s="9"/>
    </row>
    <row r="11" spans="1:11" s="5" customFormat="1" ht="16.899999999999999" customHeight="1" x14ac:dyDescent="0.2">
      <c r="A11" s="4" t="s">
        <v>70</v>
      </c>
      <c r="B11" s="10" t="s">
        <v>71</v>
      </c>
      <c r="C11" s="10"/>
      <c r="D11" s="10"/>
      <c r="E11" s="10"/>
      <c r="F11" s="10"/>
      <c r="G11" s="10"/>
      <c r="H11" s="10"/>
      <c r="I11" s="10"/>
      <c r="J11" s="10"/>
      <c r="K11" s="10"/>
    </row>
    <row r="12" spans="1:11" ht="18" customHeight="1" x14ac:dyDescent="0.2">
      <c r="A12" s="11" t="s">
        <v>123</v>
      </c>
      <c r="B12" s="12"/>
      <c r="C12" s="12"/>
      <c r="D12" s="12"/>
      <c r="E12" s="12"/>
      <c r="F12" s="12"/>
      <c r="G12" s="12"/>
      <c r="H12" s="12"/>
      <c r="I12" s="12"/>
      <c r="J12" s="12"/>
      <c r="K12" s="12"/>
    </row>
    <row r="13" spans="1:11" ht="16.899999999999999" customHeight="1" x14ac:dyDescent="0.2">
      <c r="A13" s="13" t="s">
        <v>0</v>
      </c>
      <c r="B13" s="14" t="s">
        <v>1</v>
      </c>
      <c r="C13" s="15" t="s">
        <v>2</v>
      </c>
      <c r="D13" s="15"/>
      <c r="E13" s="15"/>
      <c r="F13" s="15" t="s">
        <v>3</v>
      </c>
      <c r="G13" s="15"/>
      <c r="H13" s="15"/>
      <c r="I13" s="15" t="s">
        <v>4</v>
      </c>
      <c r="J13" s="15"/>
      <c r="K13" s="15"/>
    </row>
    <row r="14" spans="1:11" ht="22.5" x14ac:dyDescent="0.2">
      <c r="A14" s="13"/>
      <c r="B14" s="16"/>
      <c r="C14" s="17" t="s">
        <v>72</v>
      </c>
      <c r="D14" s="17" t="s">
        <v>73</v>
      </c>
      <c r="E14" s="17" t="s">
        <v>74</v>
      </c>
      <c r="F14" s="17" t="s">
        <v>72</v>
      </c>
      <c r="G14" s="17" t="s">
        <v>75</v>
      </c>
      <c r="H14" s="17" t="s">
        <v>74</v>
      </c>
      <c r="I14" s="17" t="s">
        <v>76</v>
      </c>
      <c r="J14" s="17" t="s">
        <v>77</v>
      </c>
      <c r="K14" s="17" t="s">
        <v>74</v>
      </c>
    </row>
    <row r="15" spans="1:11" s="18" customFormat="1" ht="11.25" x14ac:dyDescent="0.2">
      <c r="A15" s="17"/>
      <c r="B15" s="17"/>
      <c r="C15" s="17" t="s">
        <v>78</v>
      </c>
      <c r="D15" s="17" t="s">
        <v>79</v>
      </c>
      <c r="E15" s="17" t="s">
        <v>80</v>
      </c>
      <c r="F15" s="17" t="s">
        <v>81</v>
      </c>
      <c r="G15" s="17" t="s">
        <v>82</v>
      </c>
      <c r="H15" s="17" t="s">
        <v>83</v>
      </c>
      <c r="I15" s="17" t="s">
        <v>84</v>
      </c>
      <c r="J15" s="17" t="s">
        <v>85</v>
      </c>
      <c r="K15" s="17" t="s">
        <v>86</v>
      </c>
    </row>
    <row r="16" spans="1:11" s="8" customFormat="1" ht="15" x14ac:dyDescent="0.2">
      <c r="A16" s="19" t="s">
        <v>5</v>
      </c>
      <c r="B16" s="20" t="s">
        <v>113</v>
      </c>
      <c r="C16" s="21">
        <v>4460</v>
      </c>
      <c r="D16" s="21">
        <v>20</v>
      </c>
      <c r="E16" s="21">
        <f>C16+D16</f>
        <v>4480</v>
      </c>
      <c r="F16" s="21">
        <v>4165.6000000000004</v>
      </c>
      <c r="G16" s="21">
        <v>0</v>
      </c>
      <c r="H16" s="21">
        <f>F16+G16</f>
        <v>4165.6000000000004</v>
      </c>
      <c r="I16" s="21">
        <f>C16-F16</f>
        <v>294.39999999999964</v>
      </c>
      <c r="J16" s="21">
        <f>D16-G16</f>
        <v>20</v>
      </c>
      <c r="K16" s="21">
        <f>I16+J16</f>
        <v>314.39999999999964</v>
      </c>
    </row>
    <row r="17" spans="1:11" ht="45" customHeight="1" x14ac:dyDescent="0.2">
      <c r="A17" s="11" t="s">
        <v>158</v>
      </c>
      <c r="B17" s="12"/>
      <c r="C17" s="12"/>
      <c r="D17" s="12"/>
      <c r="E17" s="12"/>
      <c r="F17" s="12"/>
      <c r="G17" s="12"/>
      <c r="H17" s="12"/>
      <c r="I17" s="12"/>
      <c r="J17" s="12"/>
      <c r="K17" s="12"/>
    </row>
    <row r="18" spans="1:11" ht="15.75" x14ac:dyDescent="0.2">
      <c r="A18" s="22"/>
      <c r="B18" s="22" t="s">
        <v>6</v>
      </c>
      <c r="C18" s="22"/>
      <c r="D18" s="22"/>
      <c r="E18" s="22"/>
      <c r="F18" s="22"/>
      <c r="G18" s="22"/>
      <c r="H18" s="22"/>
      <c r="I18" s="22"/>
      <c r="J18" s="22"/>
      <c r="K18" s="22"/>
    </row>
    <row r="19" spans="1:11" ht="60" x14ac:dyDescent="0.2">
      <c r="A19" s="22">
        <v>1</v>
      </c>
      <c r="B19" s="23" t="s">
        <v>168</v>
      </c>
      <c r="C19" s="21">
        <v>4460</v>
      </c>
      <c r="D19" s="21">
        <v>20</v>
      </c>
      <c r="E19" s="21">
        <f>C19+D19</f>
        <v>4480</v>
      </c>
      <c r="F19" s="21">
        <v>4165.6000000000004</v>
      </c>
      <c r="G19" s="21">
        <v>0</v>
      </c>
      <c r="H19" s="21">
        <f>F19+G19</f>
        <v>4165.6000000000004</v>
      </c>
      <c r="I19" s="21">
        <f>C19-F19</f>
        <v>294.39999999999964</v>
      </c>
      <c r="J19" s="21">
        <f>D19-G19</f>
        <v>20</v>
      </c>
      <c r="K19" s="21">
        <f>I19+J19</f>
        <v>314.39999999999964</v>
      </c>
    </row>
    <row r="20" spans="1:11" ht="21.6" customHeight="1" x14ac:dyDescent="0.2">
      <c r="A20" s="11" t="s">
        <v>90</v>
      </c>
      <c r="B20" s="12"/>
      <c r="C20" s="12"/>
      <c r="D20" s="12"/>
      <c r="E20" s="12"/>
      <c r="F20" s="12"/>
      <c r="G20" s="12"/>
      <c r="H20" s="12"/>
      <c r="I20" s="12"/>
      <c r="J20" s="12"/>
      <c r="K20" s="12"/>
    </row>
    <row r="21" spans="1:11" ht="36" x14ac:dyDescent="0.2">
      <c r="A21" s="22" t="s">
        <v>7</v>
      </c>
      <c r="B21" s="22" t="s">
        <v>8</v>
      </c>
      <c r="C21" s="24" t="s">
        <v>87</v>
      </c>
      <c r="D21" s="24" t="s">
        <v>88</v>
      </c>
      <c r="E21" s="24" t="s">
        <v>89</v>
      </c>
    </row>
    <row r="22" spans="1:11" ht="15" x14ac:dyDescent="0.2">
      <c r="A22" s="22" t="s">
        <v>5</v>
      </c>
      <c r="B22" s="22" t="s">
        <v>10</v>
      </c>
      <c r="C22" s="22" t="s">
        <v>11</v>
      </c>
      <c r="D22" s="22"/>
      <c r="E22" s="22" t="s">
        <v>11</v>
      </c>
    </row>
    <row r="23" spans="1:11" ht="15" x14ac:dyDescent="0.2">
      <c r="A23" s="22"/>
      <c r="B23" s="22" t="s">
        <v>12</v>
      </c>
      <c r="C23" s="22"/>
      <c r="D23" s="22"/>
      <c r="E23" s="22"/>
    </row>
    <row r="24" spans="1:11" ht="15" x14ac:dyDescent="0.2">
      <c r="A24" s="22" t="s">
        <v>13</v>
      </c>
      <c r="B24" s="22" t="s">
        <v>14</v>
      </c>
      <c r="C24" s="22" t="s">
        <v>11</v>
      </c>
      <c r="D24" s="22"/>
      <c r="E24" s="22" t="s">
        <v>11</v>
      </c>
    </row>
    <row r="25" spans="1:11" ht="15" x14ac:dyDescent="0.2">
      <c r="A25" s="22" t="s">
        <v>15</v>
      </c>
      <c r="B25" s="22" t="s">
        <v>16</v>
      </c>
      <c r="C25" s="22" t="s">
        <v>11</v>
      </c>
      <c r="D25" s="22"/>
      <c r="E25" s="22" t="s">
        <v>11</v>
      </c>
    </row>
    <row r="26" spans="1:11" ht="43.5" customHeight="1" x14ac:dyDescent="0.2">
      <c r="A26" s="25" t="s">
        <v>157</v>
      </c>
      <c r="B26" s="13"/>
      <c r="C26" s="13"/>
      <c r="D26" s="13"/>
      <c r="E26" s="13"/>
    </row>
    <row r="27" spans="1:11" ht="15" x14ac:dyDescent="0.2">
      <c r="A27" s="22" t="s">
        <v>17</v>
      </c>
      <c r="B27" s="22" t="s">
        <v>18</v>
      </c>
      <c r="C27" s="26">
        <v>20</v>
      </c>
      <c r="D27" s="26">
        <v>0</v>
      </c>
      <c r="E27" s="26">
        <f>SUM(E29:E32)</f>
        <v>20</v>
      </c>
    </row>
    <row r="28" spans="1:11" ht="15" x14ac:dyDescent="0.2">
      <c r="A28" s="22"/>
      <c r="B28" s="22" t="s">
        <v>12</v>
      </c>
      <c r="C28" s="19"/>
      <c r="D28" s="19"/>
      <c r="E28" s="19"/>
    </row>
    <row r="29" spans="1:11" ht="15" x14ac:dyDescent="0.2">
      <c r="A29" s="22" t="s">
        <v>19</v>
      </c>
      <c r="B29" s="22" t="s">
        <v>14</v>
      </c>
      <c r="C29" s="19"/>
      <c r="D29" s="19"/>
      <c r="E29" s="19">
        <f>C29-D29</f>
        <v>0</v>
      </c>
    </row>
    <row r="30" spans="1:11" ht="15" x14ac:dyDescent="0.2">
      <c r="A30" s="22" t="s">
        <v>20</v>
      </c>
      <c r="B30" s="22" t="s">
        <v>21</v>
      </c>
      <c r="C30" s="19"/>
      <c r="D30" s="19"/>
      <c r="E30" s="19">
        <f>C30-D30</f>
        <v>0</v>
      </c>
    </row>
    <row r="31" spans="1:11" ht="15" x14ac:dyDescent="0.2">
      <c r="A31" s="22" t="s">
        <v>22</v>
      </c>
      <c r="B31" s="22" t="s">
        <v>23</v>
      </c>
      <c r="C31" s="19"/>
      <c r="D31" s="19"/>
      <c r="E31" s="19">
        <f>C31-D31</f>
        <v>0</v>
      </c>
    </row>
    <row r="32" spans="1:11" ht="15" x14ac:dyDescent="0.2">
      <c r="A32" s="22" t="s">
        <v>24</v>
      </c>
      <c r="B32" s="22" t="s">
        <v>25</v>
      </c>
      <c r="C32" s="19">
        <v>20</v>
      </c>
      <c r="D32" s="19">
        <v>0</v>
      </c>
      <c r="E32" s="19">
        <f>C32-D32</f>
        <v>20</v>
      </c>
    </row>
    <row r="33" spans="1:11" ht="36.75" customHeight="1" x14ac:dyDescent="0.2">
      <c r="A33" s="13" t="s">
        <v>169</v>
      </c>
      <c r="B33" s="13"/>
      <c r="C33" s="13"/>
      <c r="D33" s="13"/>
      <c r="E33" s="13"/>
    </row>
    <row r="34" spans="1:11" ht="15" x14ac:dyDescent="0.2">
      <c r="A34" s="22" t="s">
        <v>26</v>
      </c>
      <c r="B34" s="22" t="s">
        <v>27</v>
      </c>
      <c r="C34" s="22" t="s">
        <v>11</v>
      </c>
      <c r="D34" s="22"/>
      <c r="E34" s="22"/>
    </row>
    <row r="35" spans="1:11" ht="15" x14ac:dyDescent="0.2">
      <c r="A35" s="22"/>
      <c r="B35" s="22" t="s">
        <v>12</v>
      </c>
      <c r="C35" s="22"/>
      <c r="D35" s="22"/>
      <c r="E35" s="22"/>
    </row>
    <row r="36" spans="1:11" ht="15" x14ac:dyDescent="0.2">
      <c r="A36" s="22" t="s">
        <v>28</v>
      </c>
      <c r="B36" s="22" t="s">
        <v>14</v>
      </c>
      <c r="C36" s="22" t="s">
        <v>11</v>
      </c>
      <c r="D36" s="22"/>
      <c r="E36" s="22"/>
    </row>
    <row r="37" spans="1:11" ht="15" x14ac:dyDescent="0.2">
      <c r="A37" s="22" t="s">
        <v>29</v>
      </c>
      <c r="B37" s="22" t="s">
        <v>25</v>
      </c>
      <c r="C37" s="22" t="s">
        <v>11</v>
      </c>
      <c r="D37" s="22"/>
      <c r="E37" s="22"/>
    </row>
    <row r="38" spans="1:11" ht="16.149999999999999" customHeight="1" x14ac:dyDescent="0.2">
      <c r="A38" s="11" t="s">
        <v>125</v>
      </c>
      <c r="B38" s="12"/>
      <c r="C38" s="12"/>
      <c r="D38" s="12"/>
      <c r="E38" s="12"/>
      <c r="F38" s="12"/>
      <c r="G38" s="12"/>
      <c r="H38" s="12"/>
      <c r="I38" s="12"/>
      <c r="J38" s="12"/>
      <c r="K38" s="12"/>
    </row>
    <row r="39" spans="1:11" x14ac:dyDescent="0.2">
      <c r="A39" s="13" t="s">
        <v>7</v>
      </c>
      <c r="B39" s="13" t="s">
        <v>8</v>
      </c>
      <c r="C39" s="13" t="s">
        <v>30</v>
      </c>
      <c r="D39" s="13"/>
      <c r="E39" s="13"/>
      <c r="F39" s="13" t="s">
        <v>31</v>
      </c>
      <c r="G39" s="13"/>
      <c r="H39" s="13"/>
      <c r="I39" s="13" t="s">
        <v>9</v>
      </c>
      <c r="J39" s="13"/>
      <c r="K39" s="13"/>
    </row>
    <row r="40" spans="1:11" ht="22.5" x14ac:dyDescent="0.2">
      <c r="A40" s="13"/>
      <c r="B40" s="13"/>
      <c r="C40" s="27" t="s">
        <v>121</v>
      </c>
      <c r="D40" s="27" t="s">
        <v>112</v>
      </c>
      <c r="E40" s="27" t="s">
        <v>74</v>
      </c>
      <c r="F40" s="27" t="s">
        <v>121</v>
      </c>
      <c r="G40" s="27" t="s">
        <v>112</v>
      </c>
      <c r="H40" s="27" t="s">
        <v>74</v>
      </c>
      <c r="I40" s="27" t="s">
        <v>121</v>
      </c>
      <c r="J40" s="27" t="s">
        <v>112</v>
      </c>
      <c r="K40" s="27" t="s">
        <v>74</v>
      </c>
    </row>
    <row r="41" spans="1:11" s="30" customFormat="1" ht="14.25" x14ac:dyDescent="0.2">
      <c r="A41" s="28" t="s">
        <v>91</v>
      </c>
      <c r="B41" s="28" t="s">
        <v>92</v>
      </c>
      <c r="C41" s="29"/>
      <c r="D41" s="29"/>
      <c r="E41" s="29"/>
      <c r="F41" s="29"/>
      <c r="G41" s="29"/>
      <c r="H41" s="29"/>
      <c r="I41" s="29"/>
      <c r="J41" s="29"/>
      <c r="K41" s="29"/>
    </row>
    <row r="42" spans="1:11" ht="15.75" customHeight="1" x14ac:dyDescent="0.2">
      <c r="A42" s="22"/>
      <c r="B42" s="23" t="s">
        <v>97</v>
      </c>
      <c r="C42" s="19">
        <v>16</v>
      </c>
      <c r="D42" s="19"/>
      <c r="E42" s="19">
        <f t="shared" ref="E42:E49" si="0">C42+D42</f>
        <v>16</v>
      </c>
      <c r="F42" s="19">
        <v>12</v>
      </c>
      <c r="G42" s="19"/>
      <c r="H42" s="19">
        <f t="shared" ref="H42:H49" si="1">F42+G42</f>
        <v>12</v>
      </c>
      <c r="I42" s="19">
        <f t="shared" ref="I42:J49" si="2">F42-C42</f>
        <v>-4</v>
      </c>
      <c r="J42" s="19">
        <f t="shared" si="2"/>
        <v>0</v>
      </c>
      <c r="K42" s="19">
        <f t="shared" ref="K42:K49" si="3">I42+J42</f>
        <v>-4</v>
      </c>
    </row>
    <row r="43" spans="1:11" ht="30" x14ac:dyDescent="0.2">
      <c r="A43" s="22"/>
      <c r="B43" s="23" t="s">
        <v>148</v>
      </c>
      <c r="C43" s="19">
        <v>15</v>
      </c>
      <c r="D43" s="19"/>
      <c r="E43" s="19">
        <f t="shared" si="0"/>
        <v>15</v>
      </c>
      <c r="F43" s="19">
        <v>11</v>
      </c>
      <c r="G43" s="19"/>
      <c r="H43" s="19">
        <f t="shared" si="1"/>
        <v>11</v>
      </c>
      <c r="I43" s="19">
        <f t="shared" si="2"/>
        <v>-4</v>
      </c>
      <c r="J43" s="19">
        <f t="shared" si="2"/>
        <v>0</v>
      </c>
      <c r="K43" s="19">
        <f t="shared" si="3"/>
        <v>-4</v>
      </c>
    </row>
    <row r="44" spans="1:11" ht="30" x14ac:dyDescent="0.2">
      <c r="A44" s="22"/>
      <c r="B44" s="23" t="s">
        <v>149</v>
      </c>
      <c r="C44" s="19">
        <v>4</v>
      </c>
      <c r="D44" s="19"/>
      <c r="E44" s="19">
        <f t="shared" si="0"/>
        <v>4</v>
      </c>
      <c r="F44" s="19">
        <v>4</v>
      </c>
      <c r="G44" s="19"/>
      <c r="H44" s="19">
        <f t="shared" si="1"/>
        <v>4</v>
      </c>
      <c r="I44" s="19">
        <f t="shared" si="2"/>
        <v>0</v>
      </c>
      <c r="J44" s="19">
        <f t="shared" si="2"/>
        <v>0</v>
      </c>
      <c r="K44" s="19">
        <f t="shared" si="3"/>
        <v>0</v>
      </c>
    </row>
    <row r="45" spans="1:11" ht="15" x14ac:dyDescent="0.2">
      <c r="A45" s="22"/>
      <c r="B45" s="23" t="s">
        <v>150</v>
      </c>
      <c r="C45" s="19">
        <v>11</v>
      </c>
      <c r="D45" s="19"/>
      <c r="E45" s="19">
        <f t="shared" si="0"/>
        <v>11</v>
      </c>
      <c r="F45" s="19">
        <v>7</v>
      </c>
      <c r="G45" s="19"/>
      <c r="H45" s="19">
        <f t="shared" si="1"/>
        <v>7</v>
      </c>
      <c r="I45" s="19">
        <f t="shared" si="2"/>
        <v>-4</v>
      </c>
      <c r="J45" s="19">
        <f t="shared" si="2"/>
        <v>0</v>
      </c>
      <c r="K45" s="19">
        <f t="shared" si="3"/>
        <v>-4</v>
      </c>
    </row>
    <row r="46" spans="1:11" ht="15.75" customHeight="1" x14ac:dyDescent="0.2">
      <c r="A46" s="22"/>
      <c r="B46" s="23" t="s">
        <v>151</v>
      </c>
      <c r="C46" s="19">
        <v>1</v>
      </c>
      <c r="D46" s="19"/>
      <c r="E46" s="19">
        <f t="shared" si="0"/>
        <v>1</v>
      </c>
      <c r="F46" s="19">
        <v>1</v>
      </c>
      <c r="G46" s="19"/>
      <c r="H46" s="19">
        <f t="shared" si="1"/>
        <v>1</v>
      </c>
      <c r="I46" s="19">
        <f t="shared" si="2"/>
        <v>0</v>
      </c>
      <c r="J46" s="19">
        <f t="shared" si="2"/>
        <v>0</v>
      </c>
      <c r="K46" s="19">
        <f t="shared" si="3"/>
        <v>0</v>
      </c>
    </row>
    <row r="47" spans="1:11" ht="15" x14ac:dyDescent="0.2">
      <c r="A47" s="22"/>
      <c r="B47" s="23" t="s">
        <v>152</v>
      </c>
      <c r="C47" s="19">
        <v>13</v>
      </c>
      <c r="D47" s="19"/>
      <c r="E47" s="19">
        <f t="shared" si="0"/>
        <v>13</v>
      </c>
      <c r="F47" s="19">
        <v>12</v>
      </c>
      <c r="G47" s="19"/>
      <c r="H47" s="19">
        <f t="shared" si="1"/>
        <v>12</v>
      </c>
      <c r="I47" s="19">
        <f t="shared" si="2"/>
        <v>-1</v>
      </c>
      <c r="J47" s="19">
        <f t="shared" si="2"/>
        <v>0</v>
      </c>
      <c r="K47" s="19">
        <f t="shared" si="3"/>
        <v>-1</v>
      </c>
    </row>
    <row r="48" spans="1:11" ht="15" x14ac:dyDescent="0.2">
      <c r="A48" s="22"/>
      <c r="B48" s="23" t="s">
        <v>153</v>
      </c>
      <c r="C48" s="19">
        <v>12</v>
      </c>
      <c r="D48" s="19"/>
      <c r="E48" s="19">
        <f t="shared" si="0"/>
        <v>12</v>
      </c>
      <c r="F48" s="19">
        <v>11</v>
      </c>
      <c r="G48" s="19"/>
      <c r="H48" s="19">
        <f t="shared" si="1"/>
        <v>11</v>
      </c>
      <c r="I48" s="19">
        <f t="shared" si="2"/>
        <v>-1</v>
      </c>
      <c r="J48" s="19">
        <f t="shared" si="2"/>
        <v>0</v>
      </c>
      <c r="K48" s="19">
        <f t="shared" si="3"/>
        <v>-1</v>
      </c>
    </row>
    <row r="49" spans="1:11" ht="15" x14ac:dyDescent="0.2">
      <c r="A49" s="22"/>
      <c r="B49" s="23" t="s">
        <v>154</v>
      </c>
      <c r="C49" s="19">
        <v>1</v>
      </c>
      <c r="D49" s="19"/>
      <c r="E49" s="19">
        <f t="shared" si="0"/>
        <v>1</v>
      </c>
      <c r="F49" s="19">
        <v>1</v>
      </c>
      <c r="G49" s="19"/>
      <c r="H49" s="19">
        <f t="shared" si="1"/>
        <v>1</v>
      </c>
      <c r="I49" s="19">
        <f t="shared" si="2"/>
        <v>0</v>
      </c>
      <c r="J49" s="19">
        <f t="shared" si="2"/>
        <v>0</v>
      </c>
      <c r="K49" s="19">
        <f t="shared" si="3"/>
        <v>0</v>
      </c>
    </row>
    <row r="50" spans="1:11" ht="29.45" customHeight="1" x14ac:dyDescent="0.2">
      <c r="A50" s="31" t="s">
        <v>159</v>
      </c>
      <c r="B50" s="32"/>
      <c r="C50" s="32"/>
      <c r="D50" s="32"/>
      <c r="E50" s="32"/>
      <c r="F50" s="32"/>
      <c r="G50" s="32"/>
      <c r="H50" s="32"/>
      <c r="I50" s="32"/>
      <c r="J50" s="32"/>
      <c r="K50" s="33"/>
    </row>
    <row r="51" spans="1:11" s="30" customFormat="1" ht="14.25" x14ac:dyDescent="0.2">
      <c r="A51" s="28" t="s">
        <v>93</v>
      </c>
      <c r="B51" s="28" t="s">
        <v>94</v>
      </c>
      <c r="C51" s="29"/>
      <c r="D51" s="29"/>
      <c r="E51" s="29"/>
      <c r="F51" s="29"/>
      <c r="G51" s="29"/>
      <c r="H51" s="29"/>
      <c r="I51" s="29"/>
      <c r="J51" s="29"/>
      <c r="K51" s="29"/>
    </row>
    <row r="52" spans="1:11" ht="30" x14ac:dyDescent="0.2">
      <c r="A52" s="22"/>
      <c r="B52" s="23" t="s">
        <v>131</v>
      </c>
      <c r="C52" s="19">
        <v>1008</v>
      </c>
      <c r="D52" s="19"/>
      <c r="E52" s="19">
        <f>C52+D52</f>
        <v>1008</v>
      </c>
      <c r="F52" s="19">
        <v>1005</v>
      </c>
      <c r="G52" s="19"/>
      <c r="H52" s="19">
        <f>F52+G52</f>
        <v>1005</v>
      </c>
      <c r="I52" s="19">
        <f t="shared" ref="I52:J54" si="4">F52-C52</f>
        <v>-3</v>
      </c>
      <c r="J52" s="19">
        <f t="shared" si="4"/>
        <v>0</v>
      </c>
      <c r="K52" s="19">
        <f>I52+J52</f>
        <v>-3</v>
      </c>
    </row>
    <row r="53" spans="1:11" ht="25.5" x14ac:dyDescent="0.2">
      <c r="A53" s="22"/>
      <c r="B53" s="22" t="s">
        <v>115</v>
      </c>
      <c r="C53" s="19">
        <v>1008</v>
      </c>
      <c r="D53" s="19"/>
      <c r="E53" s="19">
        <f>C53+D53</f>
        <v>1008</v>
      </c>
      <c r="F53" s="19">
        <v>1005</v>
      </c>
      <c r="G53" s="19"/>
      <c r="H53" s="19">
        <f>F53+G53</f>
        <v>1005</v>
      </c>
      <c r="I53" s="19">
        <f t="shared" si="4"/>
        <v>-3</v>
      </c>
      <c r="J53" s="19">
        <f t="shared" si="4"/>
        <v>0</v>
      </c>
      <c r="K53" s="19">
        <f>I53+J53</f>
        <v>-3</v>
      </c>
    </row>
    <row r="54" spans="1:11" ht="25.5" x14ac:dyDescent="0.2">
      <c r="A54" s="22"/>
      <c r="B54" s="22" t="s">
        <v>132</v>
      </c>
      <c r="C54" s="19">
        <v>181</v>
      </c>
      <c r="D54" s="19"/>
      <c r="E54" s="19">
        <f>C54+D54</f>
        <v>181</v>
      </c>
      <c r="F54" s="19">
        <v>181</v>
      </c>
      <c r="G54" s="19"/>
      <c r="H54" s="19">
        <f>F54+G54</f>
        <v>181</v>
      </c>
      <c r="I54" s="19">
        <f t="shared" si="4"/>
        <v>0</v>
      </c>
      <c r="J54" s="19">
        <f t="shared" si="4"/>
        <v>0</v>
      </c>
      <c r="K54" s="19">
        <f>I54+J54</f>
        <v>0</v>
      </c>
    </row>
    <row r="55" spans="1:11" ht="25.5" x14ac:dyDescent="0.2">
      <c r="A55" s="22"/>
      <c r="B55" s="22" t="s">
        <v>133</v>
      </c>
      <c r="C55" s="19">
        <v>181</v>
      </c>
      <c r="D55" s="19"/>
      <c r="E55" s="19">
        <f>C55+D55</f>
        <v>181</v>
      </c>
      <c r="F55" s="19">
        <v>181</v>
      </c>
      <c r="G55" s="19"/>
      <c r="H55" s="19">
        <f>F55+G55</f>
        <v>181</v>
      </c>
      <c r="I55" s="19">
        <f t="shared" ref="I55" si="5">F55-C55</f>
        <v>0</v>
      </c>
      <c r="J55" s="19">
        <f t="shared" ref="J55" si="6">G55-D55</f>
        <v>0</v>
      </c>
      <c r="K55" s="19">
        <f>I55+J55</f>
        <v>0</v>
      </c>
    </row>
    <row r="56" spans="1:11" ht="38.25" x14ac:dyDescent="0.2">
      <c r="A56" s="22"/>
      <c r="B56" s="22" t="s">
        <v>144</v>
      </c>
      <c r="C56" s="19"/>
      <c r="D56" s="19">
        <v>1</v>
      </c>
      <c r="E56" s="19">
        <f>C56+D56</f>
        <v>1</v>
      </c>
      <c r="F56" s="19"/>
      <c r="G56" s="19">
        <v>0</v>
      </c>
      <c r="H56" s="19">
        <f>F56+G56</f>
        <v>0</v>
      </c>
      <c r="I56" s="19">
        <f t="shared" ref="I56" si="7">F56-C56</f>
        <v>0</v>
      </c>
      <c r="J56" s="19">
        <f t="shared" ref="J56" si="8">G56-D56</f>
        <v>-1</v>
      </c>
      <c r="K56" s="19">
        <f>I56+J56</f>
        <v>-1</v>
      </c>
    </row>
    <row r="57" spans="1:11" ht="31.5" customHeight="1" x14ac:dyDescent="0.2">
      <c r="A57" s="34" t="s">
        <v>160</v>
      </c>
      <c r="B57" s="13"/>
      <c r="C57" s="13"/>
      <c r="D57" s="13"/>
      <c r="E57" s="13"/>
      <c r="F57" s="13"/>
      <c r="G57" s="13"/>
      <c r="H57" s="13"/>
      <c r="I57" s="13"/>
      <c r="J57" s="13"/>
      <c r="K57" s="13"/>
    </row>
    <row r="58" spans="1:11" s="30" customFormat="1" ht="14.25" x14ac:dyDescent="0.2">
      <c r="A58" s="28" t="s">
        <v>95</v>
      </c>
      <c r="B58" s="28" t="s">
        <v>96</v>
      </c>
      <c r="C58" s="29"/>
      <c r="D58" s="29"/>
      <c r="E58" s="29"/>
      <c r="F58" s="29"/>
      <c r="G58" s="29"/>
      <c r="H58" s="29"/>
      <c r="I58" s="29"/>
      <c r="J58" s="29"/>
      <c r="K58" s="29"/>
    </row>
    <row r="59" spans="1:11" ht="45" x14ac:dyDescent="0.2">
      <c r="A59" s="22"/>
      <c r="B59" s="23" t="s">
        <v>116</v>
      </c>
      <c r="C59" s="19">
        <v>63</v>
      </c>
      <c r="D59" s="19"/>
      <c r="E59" s="19">
        <f>C59+D59</f>
        <v>63</v>
      </c>
      <c r="F59" s="19">
        <v>83</v>
      </c>
      <c r="G59" s="19"/>
      <c r="H59" s="19">
        <f>F59+G59</f>
        <v>83</v>
      </c>
      <c r="I59" s="19">
        <f t="shared" ref="I59:J61" si="9">F59-C59</f>
        <v>20</v>
      </c>
      <c r="J59" s="19">
        <f t="shared" si="9"/>
        <v>0</v>
      </c>
      <c r="K59" s="19">
        <f>I59+J59</f>
        <v>20</v>
      </c>
    </row>
    <row r="60" spans="1:11" ht="45" x14ac:dyDescent="0.2">
      <c r="A60" s="22"/>
      <c r="B60" s="23" t="s">
        <v>134</v>
      </c>
      <c r="C60" s="19">
        <v>11</v>
      </c>
      <c r="D60" s="19"/>
      <c r="E60" s="19">
        <f>C60+D60</f>
        <v>11</v>
      </c>
      <c r="F60" s="19">
        <v>15</v>
      </c>
      <c r="G60" s="19"/>
      <c r="H60" s="19">
        <f>F60+G60</f>
        <v>15</v>
      </c>
      <c r="I60" s="19">
        <f t="shared" si="9"/>
        <v>4</v>
      </c>
      <c r="J60" s="19">
        <f t="shared" si="9"/>
        <v>0</v>
      </c>
      <c r="K60" s="19">
        <f>I60+J60</f>
        <v>4</v>
      </c>
    </row>
    <row r="61" spans="1:11" ht="25.5" x14ac:dyDescent="0.2">
      <c r="A61" s="22"/>
      <c r="B61" s="22" t="s">
        <v>117</v>
      </c>
      <c r="C61" s="19">
        <v>278.75</v>
      </c>
      <c r="D61" s="19"/>
      <c r="E61" s="19">
        <f>C61+D61</f>
        <v>278.75</v>
      </c>
      <c r="F61" s="19">
        <v>347.13</v>
      </c>
      <c r="G61" s="19"/>
      <c r="H61" s="19">
        <f>F61+G61</f>
        <v>347.13</v>
      </c>
      <c r="I61" s="19">
        <f t="shared" si="9"/>
        <v>68.38</v>
      </c>
      <c r="J61" s="19">
        <f t="shared" si="9"/>
        <v>0</v>
      </c>
      <c r="K61" s="19">
        <f>I61+J61</f>
        <v>68.38</v>
      </c>
    </row>
    <row r="62" spans="1:11" ht="28.5" customHeight="1" x14ac:dyDescent="0.2">
      <c r="A62" s="22"/>
      <c r="B62" s="22" t="s">
        <v>137</v>
      </c>
      <c r="C62" s="19"/>
      <c r="D62" s="19">
        <v>20</v>
      </c>
      <c r="E62" s="19">
        <f>C62+D62</f>
        <v>20</v>
      </c>
      <c r="F62" s="19"/>
      <c r="G62" s="19">
        <v>0</v>
      </c>
      <c r="H62" s="19">
        <f>F62+G62</f>
        <v>0</v>
      </c>
      <c r="I62" s="19">
        <f t="shared" ref="I62" si="10">F62-C62</f>
        <v>0</v>
      </c>
      <c r="J62" s="19">
        <f t="shared" ref="J62" si="11">G62-D62</f>
        <v>-20</v>
      </c>
      <c r="K62" s="19">
        <f>I62+J62</f>
        <v>-20</v>
      </c>
    </row>
    <row r="63" spans="1:11" ht="57.75" customHeight="1" x14ac:dyDescent="0.2">
      <c r="A63" s="25" t="s">
        <v>161</v>
      </c>
      <c r="B63" s="13"/>
      <c r="C63" s="13"/>
      <c r="D63" s="13"/>
      <c r="E63" s="13"/>
      <c r="F63" s="13"/>
      <c r="G63" s="13"/>
      <c r="H63" s="13"/>
      <c r="I63" s="13"/>
      <c r="J63" s="13"/>
      <c r="K63" s="13"/>
    </row>
    <row r="64" spans="1:11" s="30" customFormat="1" ht="14.25" x14ac:dyDescent="0.2">
      <c r="A64" s="28">
        <v>4</v>
      </c>
      <c r="B64" s="35" t="s">
        <v>114</v>
      </c>
      <c r="C64" s="29"/>
      <c r="D64" s="29"/>
      <c r="E64" s="29"/>
      <c r="F64" s="29"/>
      <c r="G64" s="29"/>
      <c r="H64" s="29"/>
      <c r="I64" s="29"/>
      <c r="J64" s="29"/>
      <c r="K64" s="29"/>
    </row>
    <row r="65" spans="1:11" ht="25.5" x14ac:dyDescent="0.2">
      <c r="A65" s="22"/>
      <c r="B65" s="22" t="s">
        <v>135</v>
      </c>
      <c r="C65" s="19">
        <v>100</v>
      </c>
      <c r="D65" s="19"/>
      <c r="E65" s="19">
        <f>C65+D65</f>
        <v>100</v>
      </c>
      <c r="F65" s="19">
        <v>99.7</v>
      </c>
      <c r="G65" s="19"/>
      <c r="H65" s="19">
        <f>F65+G65</f>
        <v>99.7</v>
      </c>
      <c r="I65" s="19">
        <f t="shared" ref="I65:J67" si="12">F65-C65</f>
        <v>-0.29999999999999716</v>
      </c>
      <c r="J65" s="19">
        <f t="shared" si="12"/>
        <v>0</v>
      </c>
      <c r="K65" s="19">
        <f>I65+J65</f>
        <v>-0.29999999999999716</v>
      </c>
    </row>
    <row r="66" spans="1:11" ht="25.5" x14ac:dyDescent="0.2">
      <c r="A66" s="22"/>
      <c r="B66" s="22" t="s">
        <v>136</v>
      </c>
      <c r="C66" s="19">
        <v>100</v>
      </c>
      <c r="D66" s="19"/>
      <c r="E66" s="19">
        <f>C66+D66</f>
        <v>100</v>
      </c>
      <c r="F66" s="19">
        <v>100</v>
      </c>
      <c r="G66" s="19"/>
      <c r="H66" s="19">
        <f>F66+G66</f>
        <v>100</v>
      </c>
      <c r="I66" s="19">
        <f t="shared" si="12"/>
        <v>0</v>
      </c>
      <c r="J66" s="19">
        <f t="shared" si="12"/>
        <v>0</v>
      </c>
      <c r="K66" s="19">
        <f>I66+J66</f>
        <v>0</v>
      </c>
    </row>
    <row r="67" spans="1:11" ht="25.5" x14ac:dyDescent="0.2">
      <c r="A67" s="22"/>
      <c r="B67" s="22" t="s">
        <v>140</v>
      </c>
      <c r="C67" s="19"/>
      <c r="D67" s="19">
        <v>100</v>
      </c>
      <c r="E67" s="19">
        <f>C67+D67</f>
        <v>100</v>
      </c>
      <c r="F67" s="19"/>
      <c r="G67" s="19">
        <v>0</v>
      </c>
      <c r="H67" s="19">
        <f>F67+G67</f>
        <v>0</v>
      </c>
      <c r="I67" s="19">
        <f t="shared" si="12"/>
        <v>0</v>
      </c>
      <c r="J67" s="19">
        <f t="shared" si="12"/>
        <v>-100</v>
      </c>
      <c r="K67" s="19">
        <f>I67+J67</f>
        <v>-100</v>
      </c>
    </row>
    <row r="68" spans="1:11" ht="38.25" customHeight="1" x14ac:dyDescent="0.2">
      <c r="A68" s="34" t="s">
        <v>162</v>
      </c>
      <c r="B68" s="13"/>
      <c r="C68" s="13"/>
      <c r="D68" s="13"/>
      <c r="E68" s="13"/>
      <c r="F68" s="13"/>
      <c r="G68" s="13"/>
      <c r="H68" s="13"/>
      <c r="I68" s="13"/>
      <c r="J68" s="13"/>
      <c r="K68" s="13"/>
    </row>
    <row r="69" spans="1:11" ht="33" customHeight="1" x14ac:dyDescent="0.2">
      <c r="A69" s="36" t="s">
        <v>98</v>
      </c>
      <c r="B69" s="37"/>
      <c r="C69" s="37"/>
      <c r="D69" s="37"/>
      <c r="E69" s="37"/>
      <c r="F69" s="37"/>
      <c r="G69" s="37"/>
      <c r="H69" s="37"/>
      <c r="I69" s="37"/>
      <c r="J69" s="37"/>
      <c r="K69" s="37"/>
    </row>
    <row r="70" spans="1:11" ht="78" customHeight="1" x14ac:dyDescent="0.2">
      <c r="A70" s="38" t="s">
        <v>163</v>
      </c>
      <c r="B70" s="38"/>
      <c r="C70" s="38"/>
      <c r="D70" s="38"/>
      <c r="E70" s="38"/>
      <c r="F70" s="38"/>
      <c r="G70" s="38"/>
      <c r="H70" s="38"/>
      <c r="I70" s="38"/>
      <c r="J70" s="38"/>
      <c r="K70" s="38"/>
    </row>
    <row r="71" spans="1:11" ht="13.15" customHeight="1" x14ac:dyDescent="0.2">
      <c r="A71" s="39" t="s">
        <v>99</v>
      </c>
      <c r="B71" s="39"/>
      <c r="C71" s="39"/>
      <c r="D71" s="39"/>
      <c r="E71" s="39"/>
      <c r="F71" s="39"/>
      <c r="G71" s="39"/>
      <c r="H71" s="39"/>
      <c r="I71" s="39"/>
      <c r="J71" s="39"/>
      <c r="K71" s="39"/>
    </row>
    <row r="72" spans="1:11" x14ac:dyDescent="0.2">
      <c r="A72" s="40" t="s">
        <v>100</v>
      </c>
      <c r="B72" s="40"/>
      <c r="C72" s="40"/>
      <c r="D72" s="40"/>
      <c r="E72" s="40"/>
      <c r="F72" s="40"/>
      <c r="G72" s="40"/>
      <c r="H72" s="40"/>
      <c r="I72" s="40"/>
      <c r="J72" s="40"/>
      <c r="K72" s="40"/>
    </row>
    <row r="73" spans="1:11" ht="17.45" customHeight="1" x14ac:dyDescent="0.2">
      <c r="A73" s="12" t="s">
        <v>35</v>
      </c>
      <c r="B73" s="12"/>
      <c r="C73" s="12"/>
      <c r="D73" s="12"/>
      <c r="E73" s="12"/>
      <c r="F73" s="12"/>
      <c r="G73" s="12"/>
      <c r="H73" s="12"/>
      <c r="I73" s="12"/>
      <c r="J73" s="12"/>
      <c r="K73" s="12"/>
    </row>
    <row r="74" spans="1:11" ht="28.15" customHeight="1" x14ac:dyDescent="0.2">
      <c r="A74" s="13" t="s">
        <v>7</v>
      </c>
      <c r="B74" s="13" t="s">
        <v>8</v>
      </c>
      <c r="C74" s="15" t="s">
        <v>36</v>
      </c>
      <c r="D74" s="15"/>
      <c r="E74" s="15"/>
      <c r="F74" s="15" t="s">
        <v>37</v>
      </c>
      <c r="G74" s="15"/>
      <c r="H74" s="15"/>
      <c r="I74" s="41" t="s">
        <v>101</v>
      </c>
      <c r="J74" s="15"/>
      <c r="K74" s="15"/>
    </row>
    <row r="75" spans="1:11" s="18" customFormat="1" ht="20.65" customHeight="1" x14ac:dyDescent="0.2">
      <c r="A75" s="13"/>
      <c r="B75" s="13"/>
      <c r="C75" s="17" t="s">
        <v>72</v>
      </c>
      <c r="D75" s="17" t="s">
        <v>73</v>
      </c>
      <c r="E75" s="17" t="s">
        <v>74</v>
      </c>
      <c r="F75" s="17" t="s">
        <v>72</v>
      </c>
      <c r="G75" s="17" t="s">
        <v>73</v>
      </c>
      <c r="H75" s="17" t="s">
        <v>74</v>
      </c>
      <c r="I75" s="17" t="s">
        <v>72</v>
      </c>
      <c r="J75" s="17" t="s">
        <v>73</v>
      </c>
      <c r="K75" s="17" t="s">
        <v>74</v>
      </c>
    </row>
    <row r="76" spans="1:11" ht="15" x14ac:dyDescent="0.2">
      <c r="A76" s="22"/>
      <c r="B76" s="22" t="s">
        <v>38</v>
      </c>
      <c r="C76" s="21">
        <v>3705.38</v>
      </c>
      <c r="D76" s="21">
        <v>60.9</v>
      </c>
      <c r="E76" s="21">
        <f>C76+D76</f>
        <v>3766.28</v>
      </c>
      <c r="F76" s="21">
        <v>4165.5889999999999</v>
      </c>
      <c r="G76" s="21">
        <v>0</v>
      </c>
      <c r="H76" s="21">
        <f>F76+G76</f>
        <v>4165.5889999999999</v>
      </c>
      <c r="I76" s="42">
        <f>F76/C76*100</f>
        <v>112.4200216981794</v>
      </c>
      <c r="J76" s="42">
        <f>G76/D76*100</f>
        <v>0</v>
      </c>
      <c r="K76" s="42">
        <f>H76/E76*100</f>
        <v>110.60221226249773</v>
      </c>
    </row>
    <row r="77" spans="1:11" ht="28.9" customHeight="1" x14ac:dyDescent="0.2">
      <c r="A77" s="43" t="s">
        <v>102</v>
      </c>
      <c r="B77" s="43"/>
      <c r="C77" s="43"/>
      <c r="D77" s="43"/>
      <c r="E77" s="43"/>
      <c r="F77" s="43"/>
      <c r="G77" s="43"/>
      <c r="H77" s="43"/>
      <c r="I77" s="43"/>
      <c r="J77" s="43"/>
      <c r="K77" s="43"/>
    </row>
    <row r="78" spans="1:11" ht="44.25" customHeight="1" x14ac:dyDescent="0.2">
      <c r="A78" s="44" t="s">
        <v>164</v>
      </c>
      <c r="B78" s="44"/>
      <c r="C78" s="44"/>
      <c r="D78" s="44"/>
      <c r="E78" s="44"/>
      <c r="F78" s="44"/>
      <c r="G78" s="44"/>
      <c r="H78" s="44"/>
      <c r="I78" s="44"/>
      <c r="J78" s="44"/>
      <c r="K78" s="44"/>
    </row>
    <row r="79" spans="1:11" ht="15" x14ac:dyDescent="0.2">
      <c r="A79" s="22"/>
      <c r="B79" s="22" t="s">
        <v>12</v>
      </c>
      <c r="C79" s="22"/>
      <c r="D79" s="22"/>
      <c r="E79" s="22"/>
      <c r="F79" s="45"/>
      <c r="G79" s="45"/>
      <c r="H79" s="45"/>
      <c r="I79" s="45"/>
      <c r="J79" s="45"/>
      <c r="K79" s="45"/>
    </row>
    <row r="80" spans="1:11" ht="56.25" customHeight="1" x14ac:dyDescent="0.2">
      <c r="A80" s="22">
        <v>1</v>
      </c>
      <c r="B80" s="23" t="str">
        <f>B19</f>
        <v>Здійснення наданих законодавством повноважень у  сфері комунального майна та земельних відносин</v>
      </c>
      <c r="C80" s="21">
        <v>3705.38</v>
      </c>
      <c r="D80" s="21">
        <v>60.9</v>
      </c>
      <c r="E80" s="21">
        <f>C80+D80</f>
        <v>3766.28</v>
      </c>
      <c r="F80" s="21">
        <v>4165.5889999999999</v>
      </c>
      <c r="G80" s="46">
        <v>0</v>
      </c>
      <c r="H80" s="47">
        <f>F80+G80</f>
        <v>4165.5889999999999</v>
      </c>
      <c r="I80" s="42">
        <f>F80/C80*100</f>
        <v>112.4200216981794</v>
      </c>
      <c r="J80" s="42">
        <f>G80/D80*100</f>
        <v>0</v>
      </c>
      <c r="K80" s="42">
        <f>H80/E80*100</f>
        <v>110.60221226249773</v>
      </c>
    </row>
    <row r="81" spans="1:11" ht="41.25" customHeight="1" x14ac:dyDescent="0.2">
      <c r="A81" s="48" t="s">
        <v>104</v>
      </c>
      <c r="B81" s="15"/>
      <c r="C81" s="15"/>
      <c r="D81" s="15"/>
      <c r="E81" s="15"/>
      <c r="F81" s="15"/>
      <c r="G81" s="15"/>
      <c r="H81" s="15"/>
      <c r="I81" s="15"/>
      <c r="J81" s="15"/>
      <c r="K81" s="15"/>
    </row>
    <row r="82" spans="1:11" ht="45.75" customHeight="1" x14ac:dyDescent="0.2">
      <c r="A82" s="44" t="s">
        <v>165</v>
      </c>
      <c r="B82" s="44"/>
      <c r="C82" s="44"/>
      <c r="D82" s="44"/>
      <c r="E82" s="44"/>
      <c r="F82" s="44"/>
      <c r="G82" s="44"/>
      <c r="H82" s="44"/>
      <c r="I82" s="44"/>
      <c r="J82" s="44"/>
      <c r="K82" s="44"/>
    </row>
    <row r="83" spans="1:11" s="30" customFormat="1" ht="14.25" x14ac:dyDescent="0.2">
      <c r="A83" s="28" t="s">
        <v>91</v>
      </c>
      <c r="B83" s="28" t="s">
        <v>92</v>
      </c>
      <c r="C83" s="19"/>
      <c r="D83" s="19"/>
      <c r="E83" s="19"/>
      <c r="F83" s="19"/>
      <c r="G83" s="19"/>
      <c r="H83" s="19"/>
      <c r="I83" s="42"/>
      <c r="J83" s="42"/>
      <c r="K83" s="42"/>
    </row>
    <row r="84" spans="1:11" ht="15" x14ac:dyDescent="0.2">
      <c r="A84" s="22"/>
      <c r="B84" s="23" t="s">
        <v>97</v>
      </c>
      <c r="C84" s="19">
        <v>13</v>
      </c>
      <c r="D84" s="19"/>
      <c r="E84" s="19">
        <f t="shared" ref="E84:E105" si="13">C84+D84</f>
        <v>13</v>
      </c>
      <c r="F84" s="19">
        <v>12</v>
      </c>
      <c r="G84" s="19"/>
      <c r="H84" s="19">
        <v>12</v>
      </c>
      <c r="I84" s="42">
        <f>F84/C84*100</f>
        <v>92.307692307692307</v>
      </c>
      <c r="J84" s="42"/>
      <c r="K84" s="42">
        <f>H84/E84*100</f>
        <v>92.307692307692307</v>
      </c>
    </row>
    <row r="85" spans="1:11" ht="30" x14ac:dyDescent="0.2">
      <c r="A85" s="22"/>
      <c r="B85" s="23" t="s">
        <v>148</v>
      </c>
      <c r="C85" s="19">
        <v>12</v>
      </c>
      <c r="D85" s="19"/>
      <c r="E85" s="19">
        <f t="shared" ref="E85:E86" si="14">C85+D85</f>
        <v>12</v>
      </c>
      <c r="F85" s="19">
        <v>11</v>
      </c>
      <c r="G85" s="19"/>
      <c r="H85" s="19">
        <v>11</v>
      </c>
      <c r="I85" s="42">
        <f t="shared" ref="I85:I105" si="15">F85/C85*100</f>
        <v>91.666666666666657</v>
      </c>
      <c r="J85" s="42"/>
      <c r="K85" s="42">
        <f t="shared" ref="K85:K106" si="16">H85/E85*100</f>
        <v>91.666666666666657</v>
      </c>
    </row>
    <row r="86" spans="1:11" ht="30" x14ac:dyDescent="0.2">
      <c r="A86" s="22"/>
      <c r="B86" s="23" t="s">
        <v>149</v>
      </c>
      <c r="C86" s="19">
        <v>3</v>
      </c>
      <c r="D86" s="19"/>
      <c r="E86" s="19">
        <f t="shared" si="14"/>
        <v>3</v>
      </c>
      <c r="F86" s="19">
        <v>4</v>
      </c>
      <c r="G86" s="19"/>
      <c r="H86" s="19">
        <v>4</v>
      </c>
      <c r="I86" s="42">
        <f t="shared" si="15"/>
        <v>133.33333333333331</v>
      </c>
      <c r="J86" s="42"/>
      <c r="K86" s="42">
        <f t="shared" si="16"/>
        <v>133.33333333333331</v>
      </c>
    </row>
    <row r="87" spans="1:11" ht="15" x14ac:dyDescent="0.2">
      <c r="A87" s="22"/>
      <c r="B87" s="23" t="s">
        <v>150</v>
      </c>
      <c r="C87" s="19">
        <v>9</v>
      </c>
      <c r="D87" s="19"/>
      <c r="E87" s="19">
        <f t="shared" ref="E87:E90" si="17">C87+D87</f>
        <v>9</v>
      </c>
      <c r="F87" s="19">
        <v>7</v>
      </c>
      <c r="G87" s="19"/>
      <c r="H87" s="19">
        <v>7</v>
      </c>
      <c r="I87" s="42">
        <f t="shared" si="15"/>
        <v>77.777777777777786</v>
      </c>
      <c r="J87" s="42"/>
      <c r="K87" s="42">
        <f t="shared" si="16"/>
        <v>77.777777777777786</v>
      </c>
    </row>
    <row r="88" spans="1:11" ht="15" x14ac:dyDescent="0.2">
      <c r="A88" s="22"/>
      <c r="B88" s="23" t="s">
        <v>151</v>
      </c>
      <c r="C88" s="19">
        <v>1</v>
      </c>
      <c r="D88" s="19"/>
      <c r="E88" s="19">
        <f t="shared" si="17"/>
        <v>1</v>
      </c>
      <c r="F88" s="19">
        <v>1</v>
      </c>
      <c r="G88" s="19"/>
      <c r="H88" s="19">
        <f t="shared" ref="H88" si="18">F88+G88</f>
        <v>1</v>
      </c>
      <c r="I88" s="42">
        <f t="shared" si="15"/>
        <v>100</v>
      </c>
      <c r="J88" s="42"/>
      <c r="K88" s="42">
        <f t="shared" si="16"/>
        <v>100</v>
      </c>
    </row>
    <row r="89" spans="1:11" ht="15" x14ac:dyDescent="0.2">
      <c r="A89" s="22"/>
      <c r="B89" s="23" t="s">
        <v>152</v>
      </c>
      <c r="C89" s="19">
        <v>13</v>
      </c>
      <c r="D89" s="19"/>
      <c r="E89" s="19">
        <f t="shared" si="17"/>
        <v>13</v>
      </c>
      <c r="F89" s="19">
        <v>12</v>
      </c>
      <c r="G89" s="19"/>
      <c r="H89" s="19">
        <v>12</v>
      </c>
      <c r="I89" s="42">
        <f t="shared" si="15"/>
        <v>92.307692307692307</v>
      </c>
      <c r="J89" s="42"/>
      <c r="K89" s="42">
        <f t="shared" si="16"/>
        <v>92.307692307692307</v>
      </c>
    </row>
    <row r="90" spans="1:11" ht="15" x14ac:dyDescent="0.2">
      <c r="A90" s="22"/>
      <c r="B90" s="23" t="s">
        <v>153</v>
      </c>
      <c r="C90" s="19">
        <v>12</v>
      </c>
      <c r="D90" s="19"/>
      <c r="E90" s="19">
        <f t="shared" si="17"/>
        <v>12</v>
      </c>
      <c r="F90" s="19">
        <v>11</v>
      </c>
      <c r="G90" s="19"/>
      <c r="H90" s="19">
        <v>11</v>
      </c>
      <c r="I90" s="42">
        <f t="shared" si="15"/>
        <v>91.666666666666657</v>
      </c>
      <c r="J90" s="42"/>
      <c r="K90" s="42">
        <f t="shared" si="16"/>
        <v>91.666666666666657</v>
      </c>
    </row>
    <row r="91" spans="1:11" ht="15" x14ac:dyDescent="0.2">
      <c r="A91" s="22"/>
      <c r="B91" s="23" t="s">
        <v>154</v>
      </c>
      <c r="C91" s="19">
        <v>1</v>
      </c>
      <c r="D91" s="19"/>
      <c r="E91" s="19">
        <f t="shared" ref="E91" si="19">C91+D91</f>
        <v>1</v>
      </c>
      <c r="F91" s="19">
        <v>1</v>
      </c>
      <c r="G91" s="19"/>
      <c r="H91" s="19">
        <f t="shared" ref="H91" si="20">F91+G91</f>
        <v>1</v>
      </c>
      <c r="I91" s="42">
        <f t="shared" si="15"/>
        <v>100</v>
      </c>
      <c r="J91" s="42"/>
      <c r="K91" s="42">
        <f t="shared" si="16"/>
        <v>100</v>
      </c>
    </row>
    <row r="92" spans="1:11" s="30" customFormat="1" ht="14.25" x14ac:dyDescent="0.2">
      <c r="A92" s="28" t="s">
        <v>93</v>
      </c>
      <c r="B92" s="28" t="s">
        <v>94</v>
      </c>
      <c r="C92" s="49"/>
      <c r="D92" s="49"/>
      <c r="E92" s="49"/>
      <c r="F92" s="49"/>
      <c r="G92" s="49"/>
      <c r="H92" s="49"/>
      <c r="I92" s="42"/>
      <c r="J92" s="42"/>
      <c r="K92" s="42"/>
    </row>
    <row r="93" spans="1:11" ht="30" x14ac:dyDescent="0.2">
      <c r="A93" s="22"/>
      <c r="B93" s="23" t="s">
        <v>131</v>
      </c>
      <c r="C93" s="19">
        <v>3175</v>
      </c>
      <c r="D93" s="19"/>
      <c r="E93" s="19">
        <f>C93+D93</f>
        <v>3175</v>
      </c>
      <c r="F93" s="19">
        <v>1005</v>
      </c>
      <c r="G93" s="19"/>
      <c r="H93" s="19">
        <v>1005</v>
      </c>
      <c r="I93" s="42">
        <f t="shared" si="15"/>
        <v>31.653543307086611</v>
      </c>
      <c r="J93" s="42"/>
      <c r="K93" s="42">
        <f t="shared" si="16"/>
        <v>31.653543307086611</v>
      </c>
    </row>
    <row r="94" spans="1:11" ht="25.5" x14ac:dyDescent="0.2">
      <c r="A94" s="22"/>
      <c r="B94" s="22" t="s">
        <v>115</v>
      </c>
      <c r="C94" s="19">
        <v>3175</v>
      </c>
      <c r="D94" s="19"/>
      <c r="E94" s="19">
        <f>C94+D94</f>
        <v>3175</v>
      </c>
      <c r="F94" s="19">
        <v>1005</v>
      </c>
      <c r="G94" s="19"/>
      <c r="H94" s="19">
        <f>F94+G94</f>
        <v>1005</v>
      </c>
      <c r="I94" s="42">
        <f t="shared" si="15"/>
        <v>31.653543307086611</v>
      </c>
      <c r="J94" s="42"/>
      <c r="K94" s="42">
        <f t="shared" si="16"/>
        <v>31.653543307086611</v>
      </c>
    </row>
    <row r="95" spans="1:11" ht="25.5" x14ac:dyDescent="0.2">
      <c r="A95" s="22"/>
      <c r="B95" s="22" t="s">
        <v>132</v>
      </c>
      <c r="C95" s="19">
        <v>376</v>
      </c>
      <c r="D95" s="19"/>
      <c r="E95" s="19">
        <f>C95+D95</f>
        <v>376</v>
      </c>
      <c r="F95" s="19">
        <v>181</v>
      </c>
      <c r="G95" s="19"/>
      <c r="H95" s="19">
        <f>F95+G95</f>
        <v>181</v>
      </c>
      <c r="I95" s="42">
        <f t="shared" si="15"/>
        <v>48.138297872340424</v>
      </c>
      <c r="J95" s="42"/>
      <c r="K95" s="42">
        <f t="shared" si="16"/>
        <v>48.138297872340424</v>
      </c>
    </row>
    <row r="96" spans="1:11" ht="25.5" x14ac:dyDescent="0.2">
      <c r="A96" s="22"/>
      <c r="B96" s="22" t="s">
        <v>133</v>
      </c>
      <c r="C96" s="19">
        <v>376</v>
      </c>
      <c r="D96" s="19"/>
      <c r="E96" s="19">
        <f>C96+D96</f>
        <v>376</v>
      </c>
      <c r="F96" s="19">
        <v>181</v>
      </c>
      <c r="G96" s="19"/>
      <c r="H96" s="19">
        <f>F96+G96</f>
        <v>181</v>
      </c>
      <c r="I96" s="42">
        <f t="shared" si="15"/>
        <v>48.138297872340424</v>
      </c>
      <c r="J96" s="42"/>
      <c r="K96" s="42">
        <f t="shared" si="16"/>
        <v>48.138297872340424</v>
      </c>
    </row>
    <row r="97" spans="1:11" ht="37.5" customHeight="1" x14ac:dyDescent="0.2">
      <c r="A97" s="22"/>
      <c r="B97" s="22" t="s">
        <v>144</v>
      </c>
      <c r="C97" s="19"/>
      <c r="D97" s="19">
        <v>5</v>
      </c>
      <c r="E97" s="19">
        <f>C97+D97</f>
        <v>5</v>
      </c>
      <c r="F97" s="19"/>
      <c r="G97" s="19">
        <v>0</v>
      </c>
      <c r="H97" s="19"/>
      <c r="I97" s="42"/>
      <c r="J97" s="42">
        <f t="shared" ref="J97:J106" si="21">G97/D97*100</f>
        <v>0</v>
      </c>
      <c r="K97" s="42">
        <f t="shared" si="16"/>
        <v>0</v>
      </c>
    </row>
    <row r="98" spans="1:11" s="30" customFormat="1" ht="14.25" x14ac:dyDescent="0.2">
      <c r="A98" s="28" t="s">
        <v>95</v>
      </c>
      <c r="B98" s="28" t="s">
        <v>96</v>
      </c>
      <c r="C98" s="49"/>
      <c r="D98" s="49"/>
      <c r="E98" s="49"/>
      <c r="F98" s="49"/>
      <c r="G98" s="49"/>
      <c r="H98" s="49"/>
      <c r="I98" s="42"/>
      <c r="J98" s="42"/>
      <c r="K98" s="42"/>
    </row>
    <row r="99" spans="1:11" ht="45" x14ac:dyDescent="0.2">
      <c r="A99" s="22"/>
      <c r="B99" s="23" t="s">
        <v>116</v>
      </c>
      <c r="C99" s="19">
        <v>244</v>
      </c>
      <c r="D99" s="19"/>
      <c r="E99" s="19">
        <f>C99+D99</f>
        <v>244</v>
      </c>
      <c r="F99" s="19">
        <v>83</v>
      </c>
      <c r="G99" s="19"/>
      <c r="H99" s="19">
        <f>F99+G99</f>
        <v>83</v>
      </c>
      <c r="I99" s="42">
        <f t="shared" si="15"/>
        <v>34.016393442622949</v>
      </c>
      <c r="J99" s="42"/>
      <c r="K99" s="42">
        <f t="shared" si="16"/>
        <v>34.016393442622949</v>
      </c>
    </row>
    <row r="100" spans="1:11" ht="45" x14ac:dyDescent="0.2">
      <c r="A100" s="22"/>
      <c r="B100" s="23" t="s">
        <v>134</v>
      </c>
      <c r="C100" s="19">
        <v>29</v>
      </c>
      <c r="D100" s="19"/>
      <c r="E100" s="19">
        <f>C100+D100</f>
        <v>29</v>
      </c>
      <c r="F100" s="19">
        <v>15</v>
      </c>
      <c r="G100" s="19"/>
      <c r="H100" s="19">
        <f>F100+G100</f>
        <v>15</v>
      </c>
      <c r="I100" s="42">
        <f t="shared" si="15"/>
        <v>51.724137931034484</v>
      </c>
      <c r="J100" s="42"/>
      <c r="K100" s="42">
        <f t="shared" si="16"/>
        <v>51.724137931034484</v>
      </c>
    </row>
    <row r="101" spans="1:11" ht="25.5" x14ac:dyDescent="0.2">
      <c r="A101" s="22"/>
      <c r="B101" s="22" t="s">
        <v>117</v>
      </c>
      <c r="C101" s="19">
        <v>285.02999999999997</v>
      </c>
      <c r="D101" s="19"/>
      <c r="E101" s="19">
        <f>C101+D101</f>
        <v>285.02999999999997</v>
      </c>
      <c r="F101" s="19">
        <v>347.13</v>
      </c>
      <c r="G101" s="19"/>
      <c r="H101" s="19">
        <f>F101+G101</f>
        <v>347.13</v>
      </c>
      <c r="I101" s="42">
        <f t="shared" si="15"/>
        <v>121.78718029681089</v>
      </c>
      <c r="J101" s="42"/>
      <c r="K101" s="42">
        <f t="shared" si="16"/>
        <v>121.78718029681089</v>
      </c>
    </row>
    <row r="102" spans="1:11" ht="25.5" x14ac:dyDescent="0.2">
      <c r="A102" s="22"/>
      <c r="B102" s="22" t="s">
        <v>137</v>
      </c>
      <c r="C102" s="19"/>
      <c r="D102" s="19">
        <v>12.18</v>
      </c>
      <c r="E102" s="19">
        <f>C102+D102</f>
        <v>12.18</v>
      </c>
      <c r="F102" s="19"/>
      <c r="G102" s="19">
        <v>0</v>
      </c>
      <c r="H102" s="19">
        <f>F102+G102</f>
        <v>0</v>
      </c>
      <c r="I102" s="42"/>
      <c r="J102" s="42">
        <f t="shared" si="21"/>
        <v>0</v>
      </c>
      <c r="K102" s="42">
        <f t="shared" si="16"/>
        <v>0</v>
      </c>
    </row>
    <row r="103" spans="1:11" ht="14.25" x14ac:dyDescent="0.2">
      <c r="A103" s="28">
        <v>4</v>
      </c>
      <c r="B103" s="35" t="s">
        <v>114</v>
      </c>
      <c r="C103" s="19"/>
      <c r="D103" s="19"/>
      <c r="E103" s="19"/>
      <c r="F103" s="19"/>
      <c r="G103" s="19"/>
      <c r="H103" s="19"/>
      <c r="I103" s="42"/>
      <c r="J103" s="42"/>
      <c r="K103" s="42"/>
    </row>
    <row r="104" spans="1:11" ht="25.5" x14ac:dyDescent="0.2">
      <c r="A104" s="22"/>
      <c r="B104" s="22" t="s">
        <v>138</v>
      </c>
      <c r="C104" s="19">
        <v>100</v>
      </c>
      <c r="D104" s="19"/>
      <c r="E104" s="19">
        <f>C104+D104</f>
        <v>100</v>
      </c>
      <c r="F104" s="19">
        <v>99.7</v>
      </c>
      <c r="G104" s="19"/>
      <c r="H104" s="19">
        <f>F104+G104</f>
        <v>99.7</v>
      </c>
      <c r="I104" s="42">
        <f t="shared" si="15"/>
        <v>99.7</v>
      </c>
      <c r="J104" s="42"/>
      <c r="K104" s="42">
        <f t="shared" si="16"/>
        <v>99.7</v>
      </c>
    </row>
    <row r="105" spans="1:11" ht="25.5" x14ac:dyDescent="0.2">
      <c r="A105" s="22"/>
      <c r="B105" s="22" t="s">
        <v>139</v>
      </c>
      <c r="C105" s="19">
        <v>100</v>
      </c>
      <c r="D105" s="19"/>
      <c r="E105" s="19">
        <f t="shared" si="13"/>
        <v>100</v>
      </c>
      <c r="F105" s="19">
        <v>100</v>
      </c>
      <c r="G105" s="19"/>
      <c r="H105" s="19">
        <f t="shared" ref="H105:H106" si="22">F105+G105</f>
        <v>100</v>
      </c>
      <c r="I105" s="42">
        <f t="shared" si="15"/>
        <v>100</v>
      </c>
      <c r="J105" s="42"/>
      <c r="K105" s="42">
        <f t="shared" si="16"/>
        <v>100</v>
      </c>
    </row>
    <row r="106" spans="1:11" ht="25.5" x14ac:dyDescent="0.2">
      <c r="A106" s="22"/>
      <c r="B106" s="22" t="s">
        <v>140</v>
      </c>
      <c r="C106" s="19"/>
      <c r="D106" s="19">
        <v>99.8</v>
      </c>
      <c r="E106" s="19">
        <f t="shared" ref="E106" si="23">C106+D106</f>
        <v>99.8</v>
      </c>
      <c r="F106" s="19"/>
      <c r="G106" s="19">
        <v>0</v>
      </c>
      <c r="H106" s="19">
        <f t="shared" si="22"/>
        <v>0</v>
      </c>
      <c r="I106" s="42"/>
      <c r="J106" s="42">
        <f t="shared" si="21"/>
        <v>0</v>
      </c>
      <c r="K106" s="42">
        <f t="shared" si="16"/>
        <v>0</v>
      </c>
    </row>
    <row r="107" spans="1:11" ht="17.45" customHeight="1" x14ac:dyDescent="0.2">
      <c r="A107" s="48" t="s">
        <v>103</v>
      </c>
      <c r="B107" s="48"/>
      <c r="C107" s="48"/>
      <c r="D107" s="48"/>
      <c r="E107" s="48"/>
      <c r="F107" s="48"/>
      <c r="G107" s="48"/>
      <c r="H107" s="48"/>
      <c r="I107" s="48"/>
      <c r="J107" s="48"/>
      <c r="K107" s="48"/>
    </row>
    <row r="108" spans="1:11" ht="42" customHeight="1" x14ac:dyDescent="0.2">
      <c r="A108" s="50" t="s">
        <v>166</v>
      </c>
      <c r="B108" s="50"/>
      <c r="C108" s="50"/>
      <c r="D108" s="50"/>
      <c r="E108" s="50"/>
      <c r="F108" s="50"/>
      <c r="G108" s="50"/>
      <c r="H108" s="50"/>
      <c r="I108" s="50"/>
      <c r="J108" s="50"/>
      <c r="K108" s="50"/>
    </row>
    <row r="109" spans="1:11" ht="14.1" customHeight="1" x14ac:dyDescent="0.2">
      <c r="A109" s="51" t="s">
        <v>105</v>
      </c>
      <c r="B109" s="51"/>
      <c r="C109" s="51"/>
      <c r="D109" s="51"/>
      <c r="E109" s="51"/>
      <c r="F109" s="51"/>
      <c r="G109" s="51"/>
      <c r="H109" s="51"/>
      <c r="I109" s="51"/>
      <c r="J109" s="51"/>
      <c r="K109" s="51"/>
    </row>
    <row r="110" spans="1:11" ht="20.25" customHeight="1" x14ac:dyDescent="0.2">
      <c r="A110" s="52" t="s">
        <v>106</v>
      </c>
      <c r="B110" s="52"/>
      <c r="C110" s="52"/>
      <c r="D110" s="52"/>
      <c r="E110" s="52"/>
      <c r="F110" s="52"/>
      <c r="G110" s="52"/>
      <c r="H110" s="52"/>
      <c r="I110" s="52"/>
      <c r="J110" s="52"/>
      <c r="K110" s="52"/>
    </row>
    <row r="111" spans="1:11" ht="15" customHeight="1" x14ac:dyDescent="0.2">
      <c r="A111" s="12" t="s">
        <v>39</v>
      </c>
      <c r="B111" s="12"/>
      <c r="C111" s="12"/>
      <c r="D111" s="12"/>
      <c r="E111" s="12"/>
      <c r="F111" s="12"/>
      <c r="G111" s="12"/>
      <c r="H111" s="12"/>
      <c r="I111" s="12"/>
      <c r="J111" s="12"/>
      <c r="K111" s="12"/>
    </row>
    <row r="112" spans="1:11" s="53" customFormat="1" ht="67.5" x14ac:dyDescent="0.2">
      <c r="A112" s="27" t="s">
        <v>119</v>
      </c>
      <c r="B112" s="27" t="s">
        <v>120</v>
      </c>
      <c r="C112" s="17" t="s">
        <v>107</v>
      </c>
      <c r="D112" s="17" t="s">
        <v>108</v>
      </c>
      <c r="E112" s="17" t="s">
        <v>109</v>
      </c>
      <c r="F112" s="17" t="s">
        <v>89</v>
      </c>
      <c r="G112" s="17" t="s">
        <v>110</v>
      </c>
      <c r="H112" s="17" t="s">
        <v>111</v>
      </c>
    </row>
    <row r="113" spans="1:8" ht="15" x14ac:dyDescent="0.2">
      <c r="A113" s="22" t="s">
        <v>5</v>
      </c>
      <c r="B113" s="22" t="s">
        <v>17</v>
      </c>
      <c r="C113" s="22" t="s">
        <v>26</v>
      </c>
      <c r="D113" s="22" t="s">
        <v>34</v>
      </c>
      <c r="E113" s="22" t="s">
        <v>33</v>
      </c>
      <c r="F113" s="22" t="s">
        <v>40</v>
      </c>
      <c r="G113" s="22" t="s">
        <v>32</v>
      </c>
      <c r="H113" s="22" t="s">
        <v>41</v>
      </c>
    </row>
    <row r="114" spans="1:8" ht="15" x14ac:dyDescent="0.2">
      <c r="A114" s="22" t="s">
        <v>42</v>
      </c>
      <c r="B114" s="22" t="s">
        <v>43</v>
      </c>
      <c r="C114" s="22" t="s">
        <v>11</v>
      </c>
      <c r="D114" s="22"/>
      <c r="E114" s="22"/>
      <c r="F114" s="22"/>
      <c r="G114" s="22" t="s">
        <v>11</v>
      </c>
      <c r="H114" s="22" t="s">
        <v>11</v>
      </c>
    </row>
    <row r="115" spans="1:8" ht="15" x14ac:dyDescent="0.2">
      <c r="A115" s="22"/>
      <c r="B115" s="22" t="s">
        <v>44</v>
      </c>
      <c r="C115" s="22" t="s">
        <v>11</v>
      </c>
      <c r="D115" s="22"/>
      <c r="E115" s="22"/>
      <c r="F115" s="22"/>
      <c r="G115" s="22" t="s">
        <v>11</v>
      </c>
      <c r="H115" s="22" t="s">
        <v>11</v>
      </c>
    </row>
    <row r="116" spans="1:8" ht="30" x14ac:dyDescent="0.2">
      <c r="A116" s="22"/>
      <c r="B116" s="22" t="s">
        <v>45</v>
      </c>
      <c r="C116" s="22" t="s">
        <v>11</v>
      </c>
      <c r="D116" s="22"/>
      <c r="E116" s="22"/>
      <c r="F116" s="22"/>
      <c r="G116" s="22" t="s">
        <v>11</v>
      </c>
      <c r="H116" s="22" t="s">
        <v>11</v>
      </c>
    </row>
    <row r="117" spans="1:8" ht="15" x14ac:dyDescent="0.2">
      <c r="A117" s="22"/>
      <c r="B117" s="22" t="s">
        <v>46</v>
      </c>
      <c r="C117" s="22" t="s">
        <v>11</v>
      </c>
      <c r="D117" s="22"/>
      <c r="E117" s="22"/>
      <c r="F117" s="22"/>
      <c r="G117" s="22" t="s">
        <v>11</v>
      </c>
      <c r="H117" s="22" t="s">
        <v>11</v>
      </c>
    </row>
    <row r="118" spans="1:8" ht="15" x14ac:dyDescent="0.2">
      <c r="A118" s="22"/>
      <c r="B118" s="22" t="s">
        <v>47</v>
      </c>
      <c r="C118" s="22" t="s">
        <v>11</v>
      </c>
      <c r="D118" s="22"/>
      <c r="E118" s="22"/>
      <c r="F118" s="22"/>
      <c r="G118" s="22" t="s">
        <v>11</v>
      </c>
      <c r="H118" s="22" t="s">
        <v>11</v>
      </c>
    </row>
    <row r="119" spans="1:8" x14ac:dyDescent="0.2">
      <c r="A119" s="13" t="s">
        <v>48</v>
      </c>
      <c r="B119" s="13"/>
      <c r="C119" s="13"/>
      <c r="D119" s="13"/>
      <c r="E119" s="13"/>
      <c r="F119" s="13"/>
      <c r="G119" s="13"/>
      <c r="H119" s="13"/>
    </row>
    <row r="120" spans="1:8" ht="15" x14ac:dyDescent="0.2">
      <c r="A120" s="22" t="s">
        <v>17</v>
      </c>
      <c r="B120" s="22" t="s">
        <v>49</v>
      </c>
      <c r="C120" s="22" t="s">
        <v>11</v>
      </c>
      <c r="D120" s="22"/>
      <c r="E120" s="22"/>
      <c r="F120" s="22"/>
      <c r="G120" s="22" t="s">
        <v>11</v>
      </c>
      <c r="H120" s="22" t="s">
        <v>11</v>
      </c>
    </row>
    <row r="121" spans="1:8" x14ac:dyDescent="0.2">
      <c r="A121" s="13" t="s">
        <v>50</v>
      </c>
      <c r="B121" s="13"/>
      <c r="C121" s="13"/>
      <c r="D121" s="13"/>
      <c r="E121" s="13"/>
      <c r="F121" s="13"/>
      <c r="G121" s="13"/>
      <c r="H121" s="13"/>
    </row>
    <row r="122" spans="1:8" x14ac:dyDescent="0.2">
      <c r="A122" s="13" t="s">
        <v>51</v>
      </c>
      <c r="B122" s="13"/>
      <c r="C122" s="13"/>
      <c r="D122" s="13"/>
      <c r="E122" s="13"/>
      <c r="F122" s="13"/>
      <c r="G122" s="13"/>
      <c r="H122" s="13"/>
    </row>
    <row r="123" spans="1:8" ht="15" x14ac:dyDescent="0.2">
      <c r="A123" s="22" t="s">
        <v>19</v>
      </c>
      <c r="B123" s="22" t="s">
        <v>52</v>
      </c>
      <c r="C123" s="22"/>
      <c r="D123" s="22"/>
      <c r="E123" s="22"/>
      <c r="F123" s="22"/>
      <c r="G123" s="22"/>
      <c r="H123" s="22"/>
    </row>
    <row r="124" spans="1:8" ht="15" x14ac:dyDescent="0.2">
      <c r="A124" s="22"/>
      <c r="B124" s="22" t="s">
        <v>53</v>
      </c>
      <c r="C124" s="22"/>
      <c r="D124" s="22"/>
      <c r="E124" s="22"/>
      <c r="F124" s="22"/>
      <c r="G124" s="22"/>
      <c r="H124" s="22"/>
    </row>
    <row r="125" spans="1:8" ht="13.5" thickBot="1" x14ac:dyDescent="0.25">
      <c r="A125" s="54" t="s">
        <v>54</v>
      </c>
      <c r="B125" s="55"/>
      <c r="C125" s="55"/>
      <c r="D125" s="55"/>
      <c r="E125" s="55"/>
      <c r="F125" s="55"/>
      <c r="G125" s="55"/>
      <c r="H125" s="56"/>
    </row>
    <row r="126" spans="1:8" ht="30" x14ac:dyDescent="0.2">
      <c r="A126" s="22"/>
      <c r="B126" s="22" t="s">
        <v>55</v>
      </c>
      <c r="C126" s="22"/>
      <c r="D126" s="22"/>
      <c r="E126" s="22"/>
      <c r="F126" s="22"/>
      <c r="G126" s="22"/>
      <c r="H126" s="22"/>
    </row>
    <row r="127" spans="1:8" ht="30" x14ac:dyDescent="0.2">
      <c r="A127" s="22"/>
      <c r="B127" s="22" t="s">
        <v>56</v>
      </c>
      <c r="C127" s="22"/>
      <c r="D127" s="22"/>
      <c r="E127" s="22"/>
      <c r="F127" s="22"/>
      <c r="G127" s="22"/>
      <c r="H127" s="22"/>
    </row>
    <row r="128" spans="1:8" ht="30" x14ac:dyDescent="0.2">
      <c r="A128" s="22" t="s">
        <v>20</v>
      </c>
      <c r="B128" s="22" t="s">
        <v>57</v>
      </c>
      <c r="C128" s="22" t="s">
        <v>11</v>
      </c>
      <c r="D128" s="22"/>
      <c r="E128" s="22"/>
      <c r="F128" s="22"/>
      <c r="G128" s="22" t="s">
        <v>11</v>
      </c>
      <c r="H128" s="22" t="s">
        <v>11</v>
      </c>
    </row>
    <row r="129" spans="1:11" ht="22.9" customHeight="1" x14ac:dyDescent="0.2">
      <c r="A129" s="57" t="s">
        <v>146</v>
      </c>
      <c r="B129" s="57"/>
      <c r="C129" s="57"/>
      <c r="D129" s="57"/>
      <c r="E129" s="57"/>
      <c r="F129" s="57"/>
      <c r="G129" s="57"/>
      <c r="H129" s="57"/>
      <c r="I129" s="57"/>
      <c r="J129" s="57"/>
      <c r="K129" s="57"/>
    </row>
    <row r="130" spans="1:11" ht="35.25" customHeight="1" x14ac:dyDescent="0.2">
      <c r="A130" s="57" t="s">
        <v>167</v>
      </c>
      <c r="B130" s="57"/>
      <c r="C130" s="57"/>
      <c r="D130" s="57"/>
      <c r="E130" s="57"/>
      <c r="F130" s="57"/>
      <c r="G130" s="57"/>
      <c r="H130" s="57"/>
      <c r="I130" s="57"/>
      <c r="J130" s="57"/>
      <c r="K130" s="57"/>
    </row>
    <row r="131" spans="1:11" ht="18" customHeight="1" x14ac:dyDescent="0.2">
      <c r="A131" s="57" t="s">
        <v>124</v>
      </c>
      <c r="B131" s="12"/>
      <c r="C131" s="12"/>
      <c r="D131" s="12"/>
      <c r="E131" s="12"/>
      <c r="F131" s="12"/>
      <c r="G131" s="12"/>
      <c r="H131" s="12"/>
      <c r="I131" s="12"/>
      <c r="J131" s="12"/>
      <c r="K131" s="12"/>
    </row>
    <row r="132" spans="1:11" ht="32.1" customHeight="1" x14ac:dyDescent="0.2">
      <c r="A132" s="58" t="s">
        <v>141</v>
      </c>
      <c r="B132" s="40"/>
      <c r="C132" s="40"/>
      <c r="D132" s="40"/>
      <c r="E132" s="40"/>
      <c r="F132" s="40"/>
      <c r="G132" s="40"/>
      <c r="H132" s="40"/>
      <c r="I132" s="40"/>
      <c r="J132" s="40"/>
      <c r="K132" s="40"/>
    </row>
    <row r="133" spans="1:11" ht="19.149999999999999" customHeight="1" x14ac:dyDescent="0.2">
      <c r="A133" s="57" t="s">
        <v>142</v>
      </c>
      <c r="B133" s="57"/>
      <c r="C133" s="57"/>
      <c r="D133" s="57"/>
      <c r="E133" s="57"/>
      <c r="F133" s="57"/>
      <c r="G133" s="57"/>
      <c r="H133" s="57"/>
      <c r="I133" s="57"/>
      <c r="J133" s="57"/>
      <c r="K133" s="57"/>
    </row>
    <row r="134" spans="1:11" ht="34.9" customHeight="1" x14ac:dyDescent="0.2">
      <c r="A134" s="59" t="s">
        <v>155</v>
      </c>
      <c r="B134" s="59"/>
      <c r="C134" s="59"/>
      <c r="D134" s="59"/>
      <c r="E134" s="59"/>
      <c r="F134" s="59"/>
      <c r="G134" s="59"/>
      <c r="H134" s="59"/>
      <c r="I134" s="59"/>
      <c r="J134" s="59"/>
      <c r="K134" s="59"/>
    </row>
    <row r="135" spans="1:11" ht="21" customHeight="1" x14ac:dyDescent="0.2">
      <c r="A135" s="57" t="s">
        <v>122</v>
      </c>
      <c r="B135" s="57"/>
      <c r="C135" s="57"/>
      <c r="D135" s="57"/>
      <c r="E135" s="57"/>
      <c r="F135" s="57"/>
      <c r="G135" s="57"/>
      <c r="H135" s="57"/>
      <c r="I135" s="57"/>
      <c r="J135" s="57"/>
      <c r="K135" s="57"/>
    </row>
    <row r="136" spans="1:11" ht="15.75" x14ac:dyDescent="0.2">
      <c r="B136" s="60" t="s">
        <v>118</v>
      </c>
      <c r="C136" s="60"/>
      <c r="D136" s="60"/>
      <c r="E136" s="61" t="s">
        <v>143</v>
      </c>
      <c r="F136" s="61"/>
      <c r="G136" s="61"/>
    </row>
  </sheetData>
  <mergeCells count="73">
    <mergeCell ref="A26:E26"/>
    <mergeCell ref="A33:E33"/>
    <mergeCell ref="A39:A40"/>
    <mergeCell ref="I58:K58"/>
    <mergeCell ref="A50:K50"/>
    <mergeCell ref="C51:E51"/>
    <mergeCell ref="A57:K57"/>
    <mergeCell ref="C39:E39"/>
    <mergeCell ref="F39:H39"/>
    <mergeCell ref="A81:K81"/>
    <mergeCell ref="A77:K77"/>
    <mergeCell ref="A109:K109"/>
    <mergeCell ref="A68:K68"/>
    <mergeCell ref="C64:E64"/>
    <mergeCell ref="A82:K82"/>
    <mergeCell ref="A70:K70"/>
    <mergeCell ref="A69:K69"/>
    <mergeCell ref="A78:K78"/>
    <mergeCell ref="A72:K72"/>
    <mergeCell ref="I64:K64"/>
    <mergeCell ref="A74:A75"/>
    <mergeCell ref="B74:B75"/>
    <mergeCell ref="C74:E74"/>
    <mergeCell ref="A73:K73"/>
    <mergeCell ref="F74:H74"/>
    <mergeCell ref="I74:K74"/>
    <mergeCell ref="F64:H64"/>
    <mergeCell ref="A71:K71"/>
    <mergeCell ref="H1:K1"/>
    <mergeCell ref="H2:K2"/>
    <mergeCell ref="A3:K3"/>
    <mergeCell ref="D4:K4"/>
    <mergeCell ref="D5:K5"/>
    <mergeCell ref="D6:K6"/>
    <mergeCell ref="D7:K7"/>
    <mergeCell ref="D8:K8"/>
    <mergeCell ref="C10:K10"/>
    <mergeCell ref="A63:K63"/>
    <mergeCell ref="C41:E41"/>
    <mergeCell ref="F41:H41"/>
    <mergeCell ref="B39:B40"/>
    <mergeCell ref="E136:G136"/>
    <mergeCell ref="A107:K107"/>
    <mergeCell ref="A108:K108"/>
    <mergeCell ref="A135:K135"/>
    <mergeCell ref="A129:K129"/>
    <mergeCell ref="A133:K133"/>
    <mergeCell ref="A111:K111"/>
    <mergeCell ref="A130:K130"/>
    <mergeCell ref="A119:H119"/>
    <mergeCell ref="A121:H121"/>
    <mergeCell ref="A122:H122"/>
    <mergeCell ref="A125:H125"/>
    <mergeCell ref="A134:K134"/>
    <mergeCell ref="A131:K131"/>
    <mergeCell ref="A132:K132"/>
    <mergeCell ref="A110:K110"/>
    <mergeCell ref="B11:K11"/>
    <mergeCell ref="I39:K39"/>
    <mergeCell ref="I41:K41"/>
    <mergeCell ref="C58:E58"/>
    <mergeCell ref="F58:H58"/>
    <mergeCell ref="F51:H51"/>
    <mergeCell ref="A12:K12"/>
    <mergeCell ref="A17:K17"/>
    <mergeCell ref="A20:K20"/>
    <mergeCell ref="A38:K38"/>
    <mergeCell ref="A13:A14"/>
    <mergeCell ref="B13:B14"/>
    <mergeCell ref="C13:E13"/>
    <mergeCell ref="F13:H13"/>
    <mergeCell ref="I13:K13"/>
    <mergeCell ref="I51:K51"/>
  </mergeCells>
  <phoneticPr fontId="16" type="noConversion"/>
  <pageMargins left="0.23622047244094488" right="0.23622047244094488" top="0" bottom="0.74803149606299213" header="0.31496062992125984" footer="0.31496062992125984"/>
  <pageSetup paperSize="9" scale="64" orientation="landscape" r:id="rId1"/>
  <rowBreaks count="4" manualBreakCount="4">
    <brk id="37" max="16383" man="1"/>
    <brk id="57" max="10" man="1"/>
    <brk id="82" max="16383" man="1"/>
    <brk id="10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3110160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Пользователь</cp:lastModifiedBy>
  <cp:lastPrinted>2021-04-14T13:35:35Z</cp:lastPrinted>
  <dcterms:created xsi:type="dcterms:W3CDTF">2019-07-18T07:25:18Z</dcterms:created>
  <dcterms:modified xsi:type="dcterms:W3CDTF">2023-01-27T08:14:09Z</dcterms:modified>
</cp:coreProperties>
</file>