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80" windowHeight="9430" tabRatio="935"/>
  </bookViews>
  <sheets>
    <sheet name="5011" sheetId="24" r:id="rId1"/>
  </sheets>
  <calcPr calcId="124519"/>
</workbook>
</file>

<file path=xl/calcChain.xml><?xml version="1.0" encoding="utf-8"?>
<calcChain xmlns="http://schemas.openxmlformats.org/spreadsheetml/2006/main">
  <c r="E184" i="24"/>
  <c r="I184"/>
  <c r="E183"/>
  <c r="I183"/>
  <c r="E179"/>
  <c r="I179"/>
  <c r="E178"/>
  <c r="I178"/>
  <c r="J156"/>
  <c r="H189"/>
  <c r="H188"/>
  <c r="H184"/>
  <c r="H183"/>
  <c r="K183" s="1"/>
  <c r="H179"/>
  <c r="H178"/>
  <c r="H112"/>
  <c r="I112"/>
  <c r="H111"/>
  <c r="I111"/>
  <c r="H107"/>
  <c r="I107"/>
  <c r="H106"/>
  <c r="I106"/>
  <c r="H102"/>
  <c r="I102"/>
  <c r="H101"/>
  <c r="I101"/>
  <c r="E112"/>
  <c r="E111"/>
  <c r="E107"/>
  <c r="E106"/>
  <c r="E102"/>
  <c r="E101"/>
  <c r="H78"/>
  <c r="E78"/>
  <c r="H190"/>
  <c r="E190"/>
  <c r="H168"/>
  <c r="E168"/>
  <c r="H156"/>
  <c r="E156"/>
  <c r="H144"/>
  <c r="E144"/>
  <c r="H132"/>
  <c r="E132"/>
  <c r="I131"/>
  <c r="I32"/>
  <c r="K32" s="1"/>
  <c r="I33"/>
  <c r="K33" s="1"/>
  <c r="H32"/>
  <c r="H33"/>
  <c r="E32"/>
  <c r="E33"/>
  <c r="J144"/>
  <c r="J132"/>
  <c r="I130"/>
  <c r="J120"/>
  <c r="I120"/>
  <c r="J190"/>
  <c r="J168"/>
  <c r="I167"/>
  <c r="I142"/>
  <c r="I185"/>
  <c r="I165"/>
  <c r="I166"/>
  <c r="I154"/>
  <c r="H130"/>
  <c r="E130"/>
  <c r="H129"/>
  <c r="E129"/>
  <c r="I129"/>
  <c r="I125"/>
  <c r="I78"/>
  <c r="K78" s="1"/>
  <c r="I182"/>
  <c r="H120"/>
  <c r="E120"/>
  <c r="I109"/>
  <c r="K109" s="1"/>
  <c r="I104"/>
  <c r="K104" s="1"/>
  <c r="I99"/>
  <c r="K99" s="1"/>
  <c r="I96"/>
  <c r="K96" s="1"/>
  <c r="E185"/>
  <c r="H185"/>
  <c r="E173"/>
  <c r="H173"/>
  <c r="I173"/>
  <c r="E174"/>
  <c r="H174"/>
  <c r="I174"/>
  <c r="E175"/>
  <c r="H175"/>
  <c r="I175"/>
  <c r="E176"/>
  <c r="H176"/>
  <c r="I176"/>
  <c r="I172"/>
  <c r="H172"/>
  <c r="E172"/>
  <c r="E163"/>
  <c r="H163"/>
  <c r="I163"/>
  <c r="E164"/>
  <c r="H164"/>
  <c r="I164"/>
  <c r="E165"/>
  <c r="H165"/>
  <c r="E166"/>
  <c r="H166"/>
  <c r="E167"/>
  <c r="H167"/>
  <c r="I162"/>
  <c r="H162"/>
  <c r="E162"/>
  <c r="I161"/>
  <c r="H161"/>
  <c r="E161"/>
  <c r="I160"/>
  <c r="H160"/>
  <c r="E160"/>
  <c r="E154"/>
  <c r="H154"/>
  <c r="E155"/>
  <c r="H155"/>
  <c r="I155"/>
  <c r="I149"/>
  <c r="I150"/>
  <c r="I151"/>
  <c r="E151"/>
  <c r="H151"/>
  <c r="I105"/>
  <c r="H105"/>
  <c r="E105"/>
  <c r="H104"/>
  <c r="E104"/>
  <c r="I103"/>
  <c r="K103" s="1"/>
  <c r="H103"/>
  <c r="E103"/>
  <c r="I100"/>
  <c r="H100"/>
  <c r="E100"/>
  <c r="H99"/>
  <c r="E99"/>
  <c r="I98"/>
  <c r="K98" s="1"/>
  <c r="H98"/>
  <c r="E98"/>
  <c r="I97"/>
  <c r="H97"/>
  <c r="E97"/>
  <c r="H96"/>
  <c r="E96"/>
  <c r="I95"/>
  <c r="K95" s="1"/>
  <c r="H95"/>
  <c r="E95"/>
  <c r="H110"/>
  <c r="E110"/>
  <c r="I86"/>
  <c r="H86"/>
  <c r="E86"/>
  <c r="I85"/>
  <c r="K85" s="1"/>
  <c r="H85"/>
  <c r="E85"/>
  <c r="I84"/>
  <c r="H84"/>
  <c r="E84"/>
  <c r="I83"/>
  <c r="K83" s="1"/>
  <c r="H83"/>
  <c r="E83"/>
  <c r="I73"/>
  <c r="K73" s="1"/>
  <c r="H73"/>
  <c r="E73"/>
  <c r="I72"/>
  <c r="K72" s="1"/>
  <c r="H72"/>
  <c r="E72"/>
  <c r="I71"/>
  <c r="K71" s="1"/>
  <c r="H71"/>
  <c r="E71"/>
  <c r="I70"/>
  <c r="K70" s="1"/>
  <c r="H70"/>
  <c r="E70"/>
  <c r="E125"/>
  <c r="H125"/>
  <c r="E126"/>
  <c r="H126"/>
  <c r="I126"/>
  <c r="E127"/>
  <c r="H127"/>
  <c r="I127"/>
  <c r="E128"/>
  <c r="H128"/>
  <c r="I128"/>
  <c r="I124"/>
  <c r="H124"/>
  <c r="E124"/>
  <c r="E19"/>
  <c r="H19"/>
  <c r="I19"/>
  <c r="K19" s="1"/>
  <c r="E21"/>
  <c r="H21"/>
  <c r="I21"/>
  <c r="K21" s="1"/>
  <c r="E23"/>
  <c r="H23"/>
  <c r="I23"/>
  <c r="K23" s="1"/>
  <c r="E25"/>
  <c r="H25"/>
  <c r="I25"/>
  <c r="K25" s="1"/>
  <c r="E27"/>
  <c r="H27"/>
  <c r="I27"/>
  <c r="K27" s="1"/>
  <c r="E29"/>
  <c r="H29"/>
  <c r="I29"/>
  <c r="K29" s="1"/>
  <c r="E30"/>
  <c r="H30"/>
  <c r="I30"/>
  <c r="K30" s="1"/>
  <c r="E31"/>
  <c r="H31"/>
  <c r="I31"/>
  <c r="K31" s="1"/>
  <c r="K86"/>
  <c r="H187"/>
  <c r="H186"/>
  <c r="E187"/>
  <c r="E186"/>
  <c r="H180"/>
  <c r="H181"/>
  <c r="H182"/>
  <c r="H177"/>
  <c r="E180"/>
  <c r="E181"/>
  <c r="E182"/>
  <c r="K182" s="1"/>
  <c r="E177"/>
  <c r="K177" s="1"/>
  <c r="I180"/>
  <c r="I181"/>
  <c r="I177"/>
  <c r="I153"/>
  <c r="H139"/>
  <c r="H137"/>
  <c r="H138"/>
  <c r="H140"/>
  <c r="H141"/>
  <c r="H142"/>
  <c r="H143"/>
  <c r="H148"/>
  <c r="H149"/>
  <c r="H150"/>
  <c r="E137"/>
  <c r="E138"/>
  <c r="E140"/>
  <c r="E141"/>
  <c r="E142"/>
  <c r="E143"/>
  <c r="E148"/>
  <c r="E149"/>
  <c r="E150"/>
  <c r="H136"/>
  <c r="E136"/>
  <c r="I136"/>
  <c r="I137"/>
  <c r="I138"/>
  <c r="I140"/>
  <c r="I141"/>
  <c r="I143"/>
  <c r="I148"/>
  <c r="H131"/>
  <c r="E131"/>
  <c r="I108"/>
  <c r="K108" s="1"/>
  <c r="H109"/>
  <c r="H108"/>
  <c r="E109"/>
  <c r="E108"/>
  <c r="I110"/>
  <c r="I88"/>
  <c r="K88" s="1"/>
  <c r="I90"/>
  <c r="K90" s="1"/>
  <c r="I87"/>
  <c r="H88"/>
  <c r="H87"/>
  <c r="E87"/>
  <c r="E88"/>
  <c r="E90"/>
  <c r="H63"/>
  <c r="E63"/>
  <c r="I61"/>
  <c r="K61" s="1"/>
  <c r="I62"/>
  <c r="K62" s="1"/>
  <c r="I64"/>
  <c r="K64" s="1"/>
  <c r="I65"/>
  <c r="K65" s="1"/>
  <c r="I66"/>
  <c r="K66" s="1"/>
  <c r="I67"/>
  <c r="K67" s="1"/>
  <c r="I74"/>
  <c r="K74" s="1"/>
  <c r="I75"/>
  <c r="K75" s="1"/>
  <c r="I76"/>
  <c r="K76" s="1"/>
  <c r="I77"/>
  <c r="K77" s="1"/>
  <c r="I60"/>
  <c r="K60" s="1"/>
  <c r="H61"/>
  <c r="H62"/>
  <c r="H64"/>
  <c r="H65"/>
  <c r="H66"/>
  <c r="H67"/>
  <c r="H74"/>
  <c r="H75"/>
  <c r="H76"/>
  <c r="H77"/>
  <c r="H60"/>
  <c r="E61"/>
  <c r="E62"/>
  <c r="E64"/>
  <c r="E65"/>
  <c r="E66"/>
  <c r="E67"/>
  <c r="E74"/>
  <c r="E75"/>
  <c r="E76"/>
  <c r="E77"/>
  <c r="E60"/>
  <c r="D50"/>
  <c r="E47"/>
  <c r="E48"/>
  <c r="E46"/>
  <c r="D38"/>
  <c r="E16"/>
  <c r="I16"/>
  <c r="K16" s="1"/>
  <c r="K87"/>
  <c r="E139"/>
  <c r="E89"/>
  <c r="H89"/>
  <c r="I89"/>
  <c r="K89" s="1"/>
  <c r="I139"/>
  <c r="E45"/>
  <c r="I63"/>
  <c r="K63" s="1"/>
  <c r="F208"/>
  <c r="F206"/>
  <c r="F202"/>
  <c r="F198"/>
  <c r="F197"/>
  <c r="F196"/>
  <c r="H153"/>
  <c r="E153"/>
  <c r="I152"/>
  <c r="H152"/>
  <c r="E152"/>
  <c r="H90"/>
  <c r="H16"/>
  <c r="K179" l="1"/>
  <c r="K184"/>
  <c r="K178"/>
  <c r="K105"/>
  <c r="K120"/>
  <c r="K137"/>
  <c r="K126"/>
  <c r="K112"/>
  <c r="K190"/>
  <c r="K101"/>
  <c r="K106"/>
  <c r="K102"/>
  <c r="K107"/>
  <c r="K111"/>
  <c r="K136"/>
  <c r="K127"/>
  <c r="K164"/>
  <c r="K168"/>
  <c r="K144"/>
  <c r="K156"/>
  <c r="K141"/>
  <c r="K132"/>
  <c r="K128"/>
  <c r="K110"/>
  <c r="K153"/>
  <c r="E43"/>
  <c r="K100"/>
  <c r="K155"/>
  <c r="K167"/>
  <c r="K166"/>
  <c r="K150"/>
  <c r="K149"/>
  <c r="K125"/>
  <c r="K97"/>
  <c r="K151"/>
  <c r="K154"/>
  <c r="K162"/>
  <c r="K174"/>
  <c r="K176"/>
  <c r="K172"/>
  <c r="K181"/>
  <c r="K180"/>
  <c r="K148"/>
  <c r="K124"/>
  <c r="K131"/>
  <c r="K84"/>
  <c r="K140"/>
  <c r="K165"/>
  <c r="K138"/>
  <c r="K175"/>
  <c r="K160"/>
  <c r="K152"/>
  <c r="K143"/>
  <c r="K139"/>
  <c r="K185"/>
  <c r="K173"/>
  <c r="K163"/>
  <c r="K142"/>
  <c r="K130"/>
  <c r="K129"/>
  <c r="K161"/>
</calcChain>
</file>

<file path=xl/sharedStrings.xml><?xml version="1.0" encoding="utf-8"?>
<sst xmlns="http://schemas.openxmlformats.org/spreadsheetml/2006/main" count="346" uniqueCount="215">
  <si>
    <r>
      <rPr>
        <sz val="11"/>
        <rFont val="Times New Roman"/>
        <family val="1"/>
        <charset val="204"/>
      </rPr>
      <t>1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</si>
  <si>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</si>
  <si>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</si>
  <si>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</si>
  <si>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</si>
  <si>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</si>
  <si>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</si>
  <si>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</si>
  <si>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</si>
  <si>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</si>
  <si>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</si>
  <si>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3.2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</si>
  <si>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</si>
  <si>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</si>
  <si>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</si>
  <si>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</si>
  <si>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</si>
  <si>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</si>
  <si>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</si>
  <si>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</si>
  <si>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</si>
  <si>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</si>
  <si>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</si>
  <si>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</si>
  <si>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</si>
  <si>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</si>
  <si>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</si>
  <si>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</si>
  <si>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</si>
  <si>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</si>
  <si>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</si>
  <si>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</si>
  <si>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</si>
  <si>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</si>
  <si>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</si>
  <si>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</si>
  <si>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</si>
  <si>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</si>
  <si>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</si>
  <si>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</si>
  <si>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</si>
  <si>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</si>
  <si>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</si>
  <si>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</si>
  <si>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</si>
  <si>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</si>
  <si>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</si>
  <si>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</si>
  <si>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</si>
  <si>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</si>
  <si>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</si>
  <si>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</si>
  <si>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>Спеціальний фонд</t>
  </si>
  <si>
    <t>Загальн их фонд</t>
  </si>
  <si>
    <t>Загальних фонд</t>
  </si>
  <si>
    <t>Спеціаль ний фонд</t>
  </si>
  <si>
    <t>Видатки (надані кредити)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</si>
  <si>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</si>
  <si>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</si>
  <si>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>Напрям спрямування коштів (об’єкт)1</t>
  </si>
  <si>
    <t>якості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</si>
  <si>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досягнення цих показників</t>
  </si>
  <si>
    <t>5.4 « Виконання показників бюджетної програми порівняно із показниками попереднього року»:    (тис. грн.)</t>
  </si>
  <si>
    <t xml:space="preserve">Пояснення щодо причин відхилення касових видатків від планового показника </t>
  </si>
  <si>
    <t xml:space="preserve">Відділ з питань фізичної культури та спорту Ніжинської міської ради </t>
  </si>
  <si>
    <t>Головний бухгалтер</t>
  </si>
  <si>
    <t>Проведення навчально-тренувальних зборів і змагань з олімпійських видів спорту</t>
  </si>
  <si>
    <t>Забезпечення розвитку олімпійських видів спорт</t>
  </si>
  <si>
    <t>Організація і проведення регіональних змагань з олімпійських видів спорту</t>
  </si>
  <si>
    <t>Представлення спортивних досягнень спортсменами на обласних змаганнях з олімпійських видів спорту</t>
  </si>
  <si>
    <t>Проведення навчально-тренувальних зборів з олімпійських видів спорту з підготовки до всеукраїнських змагань</t>
  </si>
  <si>
    <t>Представлення спортивних досягнень спортсменами на всеукраїнських змаганнях з олімпійських видів спорту</t>
  </si>
  <si>
    <t>Проведення навчально-тренувальних зборів з олімпійських видів спорту з підготовки до міжнародних змагань</t>
  </si>
  <si>
    <t>Представлення спортивних досягнень спортсменами на міжнародних змаганнях з олімпійських видів спорту</t>
  </si>
  <si>
    <t>Пояснення причин наявності залишку надходжень спеціального фонду, в т.ч. власних надходжень бюджетних установ та інших надходжень, на початок рок</t>
  </si>
  <si>
    <t>кількість регіональних змагань з олімпійських видів спорту</t>
  </si>
  <si>
    <t>кількість навчально-тренувальних зборів з олімпійських видів спорту з підготовки до регіональних змагань</t>
  </si>
  <si>
    <t>кількість навчально-тренувальних зборів з олімпійських видів спорту з підготовки до обласних змагань</t>
  </si>
  <si>
    <t xml:space="preserve">кількість обласних змагань з олімпійських видів спорту, в яких беруть участь спортсмени </t>
  </si>
  <si>
    <t>кількість навчально-тренувальних зборів з олімпійських видів спорту з підготовки до всеукраїнських змагань</t>
  </si>
  <si>
    <t xml:space="preserve">кількість всеукраїнських змагань з олімпійських видів спорту, в яких беруть участь спортсмени </t>
  </si>
  <si>
    <t>кількість навчально-тренувальних зборів з олімпійських видів спорту з підготовки до міжнародних змагань</t>
  </si>
  <si>
    <t xml:space="preserve">кількість міжнародних змагань з олімпійських видів спорту, в яких беруть участь спортсмени </t>
  </si>
  <si>
    <t>кількість людино-днів участі у регіональних змаганнях з олімпійських видів спорту</t>
  </si>
  <si>
    <t>кількість людино-днів навчально-тренувальних зборів з олімпійських видів спорту з підготовки до регіональних змагань</t>
  </si>
  <si>
    <t>кількість людино-днів навчально-тренувальних зборів з олімпійських видів спорту з підготовки до обласних змагань</t>
  </si>
  <si>
    <t>кількість спортсменів, які беруть участь у обласних змаганнях з олімпійських видів спорту</t>
  </si>
  <si>
    <t>кількість людино-днів навчально-тренувальних зборів з олімпійських видів спорту з підготовки до всеукраїнських змагань</t>
  </si>
  <si>
    <t>кількість спортсменів, які беруть участь у всеукраїнських змаганнях з олімпійських видів спорту</t>
  </si>
  <si>
    <t>кількість людино-днів навчально-тренувальних зборів з олімпійських видів спорту з підготовки до міжнародних змагань</t>
  </si>
  <si>
    <t>кількість спортсменів, які беруть участь у міжнародних змаганнях з олімпійських видів спорту</t>
  </si>
  <si>
    <t>динаміка кількості спортсменів, які беруть участь у регіональних змаганнях, порівняно з минулим роком</t>
  </si>
  <si>
    <t>у тому числі динаміка кіль-сті спортсменів, які посіли призові місця у вказаних змаганнях, порівняно з минулим роком</t>
  </si>
  <si>
    <t>динаміка кількості навчально-тренувальних зборів з олімпійських видів спорту з підготовки до регіональних змагань порівняно з минулим роком</t>
  </si>
  <si>
    <t>динаміка кількості навчально-тренувальних зборів з олімпійських видів спорту з підготовки до обласних змагань порівняно з минулим роком</t>
  </si>
  <si>
    <t>динаміка кількості спортсменів регіону, які посіли призові місця у обласних змаганнях з олімпійських видів спорту, порівняно з минулим роком</t>
  </si>
  <si>
    <t>кількість спортсменів регіону, які протягом року посіли призові місця у обласних змаганнях з олімпійських видів спорту</t>
  </si>
  <si>
    <t>динаміка кількості навчально-тренувальних зборів з олімпійських видів спорту з підготовки до всеукраїнських змагань порівняно з минулим роком</t>
  </si>
  <si>
    <t>динаміка кількості спортсменів регіону, які посіли призові місця у всеукраїнських змаганнях з олімпійських видів спорту, порівняно з минулим роком</t>
  </si>
  <si>
    <t>кількість спортсменів регіону, які протягом року посіли призові місця у всеукраїнських змаганнях з олімпійських видів спорту</t>
  </si>
  <si>
    <t>динаміка кількості навчально-тренувальних зборів з олімпійських видів спорту з підготовки до міжнародних змагань порівняно з минулим роком</t>
  </si>
  <si>
    <t>динаміка кількості спортсменів регіону, які посіли призові місця у міжнародних змаганнях з олімпійських видів спорту, порівняно з минулим роком</t>
  </si>
  <si>
    <t>кількість спортсменів регіону, які протягом року посіли призові місця у міжнародних змаганнях з олімпійських видів спорту</t>
  </si>
  <si>
    <t>Пояснення причин відхилень фактичних обсягів надходжень від планових</t>
  </si>
  <si>
    <t>середні витрати на один людино-день участі у регіональних змаганнях з олімпійських видів спорту, грн.</t>
  </si>
  <si>
    <t>середні витрати на один людино-день навчально-тренувальних зборів з олімпійських видів спорту з підготовки до регіональних змагань, грн.</t>
  </si>
  <si>
    <t>середні витрати на один людино-день навчально-тренувальних зборів з олімпійських видів спорту з підготовки до обласних змагань, грн.</t>
  </si>
  <si>
    <t>середні витрати на забезпечення участі (проїзд, добові в дорозі) одного спортсмена у обласних змаганнях з олімпійських видів спорту, грн.</t>
  </si>
  <si>
    <t>середні витрати на один людино-день навчально-тренувальних зборів з олімпійських видів спорту з підготовки до всеукраїнських змагань, грн.</t>
  </si>
  <si>
    <t>середні витрати на забезпечення участі (проїзд, добові в дорозі) одного спортсмена у всеукраїнських змаганнях з олімпійських видів спорту, грн.</t>
  </si>
  <si>
    <t>середні витрати на один людино-день навчально-тренувальних зборів з олімпійських видів спорту з підготовки до міжнародних змагань, грн.</t>
  </si>
  <si>
    <t>середні витрати на забезпечення участі (проїзд, добові в дорозі) одного у міжнародних змаганнях з олімпійських видів спорту, грн.</t>
  </si>
  <si>
    <t>-</t>
  </si>
  <si>
    <r>
      <rPr>
        <sz val="12"/>
        <color indexed="8"/>
        <rFont val="Times New Roman"/>
        <family val="1"/>
        <charset val="204"/>
      </rPr>
      <t>№ з/п</t>
    </r>
  </si>
  <si>
    <r>
      <rPr>
        <sz val="12"/>
        <color indexed="8"/>
        <rFont val="Times New Roman"/>
        <family val="1"/>
        <charset val="204"/>
      </rPr>
      <t>Показники</t>
    </r>
  </si>
  <si>
    <r>
      <rPr>
        <sz val="12"/>
        <color indexed="8"/>
        <rFont val="Times New Roman"/>
        <family val="1"/>
        <charset val="204"/>
      </rPr>
      <t>План з урахуванням змін</t>
    </r>
  </si>
  <si>
    <r>
      <rPr>
        <sz val="12"/>
        <color indexed="8"/>
        <rFont val="Times New Roman"/>
        <family val="1"/>
        <charset val="204"/>
      </rPr>
      <t>Виконано</t>
    </r>
  </si>
  <si>
    <r>
      <rPr>
        <sz val="12"/>
        <color indexed="8"/>
        <rFont val="Times New Roman"/>
        <family val="1"/>
        <charset val="204"/>
      </rPr>
      <t>Відхилення</t>
    </r>
  </si>
  <si>
    <r>
      <rPr>
        <sz val="11"/>
        <color indexed="8"/>
        <rFont val="Times New Roman"/>
        <family val="1"/>
        <charset val="204"/>
      </rPr>
      <t>1</t>
    </r>
  </si>
  <si>
    <r>
      <rPr>
        <sz val="12"/>
        <color indexed="8"/>
        <rFont val="Times New Roman"/>
        <family val="1"/>
        <charset val="204"/>
      </rPr>
      <t>В т.ч.</t>
    </r>
  </si>
  <si>
    <r>
      <rPr>
        <sz val="11"/>
        <color indexed="8"/>
        <rFont val="Times New Roman"/>
        <family val="1"/>
        <charset val="204"/>
      </rPr>
      <t>№ з/п</t>
    </r>
  </si>
  <si>
    <r>
      <rPr>
        <sz val="11"/>
        <color indexed="8"/>
        <rFont val="Times New Roman"/>
        <family val="1"/>
        <charset val="204"/>
      </rPr>
      <t>Показники</t>
    </r>
  </si>
  <si>
    <r>
      <rPr>
        <sz val="11"/>
        <color indexed="8"/>
        <rFont val="Times New Roman"/>
        <family val="1"/>
        <charset val="204"/>
      </rPr>
      <t>х</t>
    </r>
  </si>
  <si>
    <r>
      <rPr>
        <sz val="11"/>
        <color indexed="8"/>
        <rFont val="Times New Roman"/>
        <family val="1"/>
        <charset val="204"/>
      </rPr>
      <t>В т.ч.</t>
    </r>
  </si>
  <si>
    <r>
      <rPr>
        <sz val="11"/>
        <color indexed="8"/>
        <rFont val="Times New Roman"/>
        <family val="1"/>
        <charset val="204"/>
      </rPr>
      <t>Власних надходжень</t>
    </r>
  </si>
  <si>
    <r>
      <rPr>
        <sz val="11"/>
        <color indexed="8"/>
        <rFont val="Times New Roman"/>
        <family val="1"/>
        <charset val="204"/>
      </rPr>
      <t>2</t>
    </r>
  </si>
  <si>
    <r>
      <rPr>
        <sz val="11"/>
        <color indexed="8"/>
        <rFont val="Times New Roman"/>
        <family val="1"/>
        <charset val="204"/>
      </rPr>
      <t>Надходження</t>
    </r>
  </si>
  <si>
    <r>
      <rPr>
        <sz val="11"/>
        <color indexed="8"/>
        <rFont val="Times New Roman"/>
        <family val="1"/>
        <charset val="204"/>
      </rPr>
      <t>2.1</t>
    </r>
  </si>
  <si>
    <r>
      <rPr>
        <sz val="11"/>
        <color indexed="8"/>
        <rFont val="Times New Roman"/>
        <family val="1"/>
        <charset val="204"/>
      </rPr>
      <t>2.2</t>
    </r>
  </si>
  <si>
    <r>
      <rPr>
        <sz val="11"/>
        <color indexed="8"/>
        <rFont val="Times New Roman"/>
        <family val="1"/>
        <charset val="204"/>
      </rPr>
      <t>Надходження позик</t>
    </r>
  </si>
  <si>
    <r>
      <rPr>
        <sz val="11"/>
        <color indexed="8"/>
        <rFont val="Times New Roman"/>
        <family val="1"/>
        <charset val="204"/>
      </rPr>
      <t>2.3</t>
    </r>
  </si>
  <si>
    <r>
      <rPr>
        <sz val="11"/>
        <color indexed="8"/>
        <rFont val="Times New Roman"/>
        <family val="1"/>
        <charset val="204"/>
      </rPr>
      <t>Повернення кредитів</t>
    </r>
  </si>
  <si>
    <r>
      <rPr>
        <sz val="11"/>
        <color indexed="8"/>
        <rFont val="Times New Roman"/>
        <family val="1"/>
        <charset val="204"/>
      </rPr>
      <t>2.4</t>
    </r>
  </si>
  <si>
    <r>
      <rPr>
        <sz val="11"/>
        <color indexed="8"/>
        <rFont val="Times New Roman"/>
        <family val="1"/>
        <charset val="204"/>
      </rPr>
      <t>Інші надходження</t>
    </r>
  </si>
  <si>
    <r>
      <rPr>
        <sz val="11"/>
        <color indexed="8"/>
        <rFont val="Times New Roman"/>
        <family val="1"/>
        <charset val="204"/>
      </rPr>
      <t>3</t>
    </r>
  </si>
  <si>
    <r>
      <rPr>
        <sz val="11"/>
        <color indexed="8"/>
        <rFont val="Times New Roman"/>
        <family val="1"/>
        <charset val="204"/>
      </rPr>
      <t>Залишок на кінець року</t>
    </r>
  </si>
  <si>
    <r>
      <rPr>
        <sz val="11"/>
        <color indexed="8"/>
        <rFont val="Times New Roman"/>
        <family val="1"/>
        <charset val="204"/>
      </rPr>
      <t>3.1</t>
    </r>
  </si>
  <si>
    <r>
      <rPr>
        <sz val="11"/>
        <color indexed="8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</si>
  <si>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color indexed="8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</si>
  <si>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color indexed="8"/>
        <rFont val="Times New Roman"/>
        <family val="1"/>
        <charset val="204"/>
      </rPr>
      <t>Відхилення</t>
    </r>
  </si>
  <si>
    <r>
      <rPr>
        <b/>
        <sz val="11"/>
        <color indexed="8"/>
        <rFont val="Times New Roman"/>
        <family val="1"/>
        <charset val="204"/>
      </rPr>
      <t>1</t>
    </r>
  </si>
  <si>
    <r>
      <rPr>
        <b/>
        <sz val="11"/>
        <color indexed="8"/>
        <rFont val="Times New Roman"/>
        <family val="1"/>
        <charset val="204"/>
      </rPr>
      <t>затрат</t>
    </r>
  </si>
  <si>
    <r>
      <rPr>
        <b/>
        <sz val="11"/>
        <color indexed="8"/>
        <rFont val="Times New Roman"/>
        <family val="1"/>
        <charset val="204"/>
      </rPr>
      <t>2</t>
    </r>
  </si>
  <si>
    <r>
      <rPr>
        <b/>
        <sz val="11"/>
        <color indexed="8"/>
        <rFont val="Times New Roman"/>
        <family val="1"/>
        <charset val="204"/>
      </rPr>
      <t>продукту</t>
    </r>
  </si>
  <si>
    <r>
      <rPr>
        <b/>
        <sz val="11"/>
        <color indexed="8"/>
        <rFont val="Times New Roman"/>
        <family val="1"/>
        <charset val="204"/>
      </rPr>
      <t>3</t>
    </r>
  </si>
  <si>
    <r>
      <rPr>
        <b/>
        <sz val="11"/>
        <color indexed="8"/>
        <rFont val="Times New Roman"/>
        <family val="1"/>
        <charset val="204"/>
      </rPr>
      <t>ефективності</t>
    </r>
  </si>
  <si>
    <r>
      <rPr>
        <sz val="11"/>
        <color indexed="8"/>
        <rFont val="Times New Roman"/>
        <family val="1"/>
        <charset val="204"/>
      </rPr>
      <t>Попередній рік</t>
    </r>
  </si>
  <si>
    <r>
      <rPr>
        <sz val="11"/>
        <color indexed="8"/>
        <rFont val="Times New Roman"/>
        <family val="1"/>
        <charset val="204"/>
      </rPr>
      <t>Звітний рік</t>
    </r>
  </si>
  <si>
    <r>
      <rPr>
        <sz val="11"/>
        <color indexed="8"/>
        <rFont val="Times New Roman"/>
        <family val="1"/>
        <charset val="204"/>
      </rPr>
      <t>Видатки (надані кредити)</t>
    </r>
  </si>
  <si>
    <r>
      <rPr>
        <sz val="11"/>
        <color indexed="8"/>
        <rFont val="Times New Roman"/>
        <family val="1"/>
        <charset val="204"/>
      </rPr>
      <t>Код</t>
    </r>
  </si>
  <si>
    <r>
      <rPr>
        <sz val="11"/>
        <color indexed="8"/>
        <rFont val="Times New Roman"/>
        <family val="1"/>
        <charset val="204"/>
      </rPr>
      <t>4</t>
    </r>
  </si>
  <si>
    <r>
      <rPr>
        <sz val="11"/>
        <color indexed="8"/>
        <rFont val="Times New Roman"/>
        <family val="1"/>
        <charset val="204"/>
      </rPr>
      <t>5</t>
    </r>
  </si>
  <si>
    <r>
      <rPr>
        <sz val="11"/>
        <color indexed="8"/>
        <rFont val="Times New Roman"/>
        <family val="1"/>
        <charset val="204"/>
      </rPr>
      <t>6=5-4</t>
    </r>
  </si>
  <si>
    <r>
      <rPr>
        <sz val="11"/>
        <color indexed="8"/>
        <rFont val="Times New Roman"/>
        <family val="1"/>
        <charset val="204"/>
      </rPr>
      <t>7</t>
    </r>
  </si>
  <si>
    <r>
      <rPr>
        <sz val="11"/>
        <color indexed="8"/>
        <rFont val="Times New Roman"/>
        <family val="1"/>
        <charset val="204"/>
      </rPr>
      <t>8=3-7</t>
    </r>
  </si>
  <si>
    <r>
      <rPr>
        <sz val="11"/>
        <color indexed="8"/>
        <rFont val="Times New Roman"/>
        <family val="1"/>
        <charset val="204"/>
      </rPr>
      <t>1.</t>
    </r>
  </si>
  <si>
    <r>
      <rPr>
        <sz val="11"/>
        <color indexed="8"/>
        <rFont val="Times New Roman"/>
        <family val="1"/>
        <charset val="204"/>
      </rPr>
      <t>Надходження, всього:</t>
    </r>
  </si>
  <si>
    <r>
      <rPr>
        <sz val="11"/>
        <color indexed="8"/>
        <rFont val="Times New Roman"/>
        <family val="1"/>
        <charset val="204"/>
      </rPr>
      <t>Бюджет розвитку за джерелами</t>
    </r>
  </si>
  <si>
    <r>
      <rPr>
        <sz val="11"/>
        <color indexed="8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</si>
  <si>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color indexed="8"/>
        <rFont val="Times New Roman"/>
        <family val="1"/>
        <charset val="204"/>
      </rPr>
      <t>Запозичення до бюджету</t>
    </r>
  </si>
  <si>
    <r>
      <rPr>
        <sz val="11"/>
        <color indexed="8"/>
        <rFont val="Times New Roman"/>
        <family val="1"/>
        <charset val="204"/>
      </rPr>
      <t>Інші джерела</t>
    </r>
  </si>
  <si>
    <r>
      <rPr>
        <sz val="11"/>
        <color indexed="8"/>
        <rFont val="Times New Roman"/>
        <family val="1"/>
        <charset val="204"/>
      </rPr>
      <t>Видатки бюджету розвитку всього:</t>
    </r>
  </si>
  <si>
    <r>
      <rPr>
        <sz val="11"/>
        <color indexed="8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</si>
  <si>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color indexed="8"/>
        <rFont val="Times New Roman"/>
        <family val="1"/>
        <charset val="204"/>
      </rPr>
      <t>Всього за інцест.проектами</t>
    </r>
  </si>
  <si>
    <r>
      <rPr>
        <sz val="11"/>
        <color indexed="8"/>
        <rFont val="Times New Roman"/>
        <family val="1"/>
        <charset val="204"/>
      </rPr>
      <t>Інвестиційний проект (програма )1</t>
    </r>
  </si>
  <si>
    <r>
      <rPr>
        <sz val="11"/>
        <color indexed="8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</si>
  <si>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color indexed="8"/>
        <rFont val="Times New Roman"/>
        <family val="1"/>
        <charset val="204"/>
      </rPr>
      <t>Напрям спрямування коштів(об’ єкт)2</t>
    </r>
  </si>
  <si>
    <r>
      <rPr>
        <sz val="11"/>
        <color indexed="8"/>
        <rFont val="Times New Roman"/>
        <family val="1"/>
        <charset val="204"/>
      </rPr>
      <t>Кап.видатки з утримання бюджетних установ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</si>
  <si>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color indexed="8"/>
        <rFont val="Times New Roman"/>
        <family val="1"/>
        <charset val="204"/>
      </rPr>
      <t>Фінансових порушень не виявлено.</t>
    </r>
  </si>
  <si>
    <t>Погашення кредиторської заборгованості минулих періодів</t>
  </si>
  <si>
    <t>Придбання обладнання і предметів довгострокового користування</t>
  </si>
  <si>
    <t>Обсяг кредиторської заборгованості, погашеної у звітному періоді</t>
  </si>
  <si>
    <t>Кількість предметів, обладнання довгострокового використання</t>
  </si>
  <si>
    <t>Відсоток виконання завдання з придбання предметів, обладнання довгострокового використання</t>
  </si>
  <si>
    <t>Видатки на закупівлю предметів,обладнання довгострокового використання, тис. грн.</t>
  </si>
  <si>
    <t>Середні витрати на закупівлю предметів довгострокового використання, тис. грн.</t>
  </si>
  <si>
    <t>Людмила КОРНІЄНКО</t>
  </si>
  <si>
    <t>в тому числі осіб чоловічої статі</t>
  </si>
  <si>
    <t>в тому числі осіб жіночої статі</t>
  </si>
  <si>
    <t>в тому числі жіночої статі</t>
  </si>
  <si>
    <t xml:space="preserve">6.Узагальнений висновок щодо: </t>
  </si>
  <si>
    <t>Проведення навчально-тренувальних зборів з олімпійських видів спорту з підготовки до змагань</t>
  </si>
  <si>
    <t>Проведення навчально-тренувальних зборів з олімпійських видів спорту з підготовки до обласних змаань</t>
  </si>
  <si>
    <t>0810</t>
  </si>
  <si>
    <t>Оцінка ефективності бюджетної програми за 2022 рік</t>
  </si>
  <si>
    <r>
      <t>5.7    «Стан фінансової дисципліни» :</t>
    </r>
    <r>
      <rPr>
        <i/>
        <sz val="11"/>
        <color indexed="8"/>
        <rFont val="Times New Roman"/>
        <family val="1"/>
        <charset val="204"/>
      </rPr>
      <t xml:space="preserve"> Станом на 01.01.23 р. кредиторська заборгованість відсутня</t>
    </r>
  </si>
  <si>
    <t>5.1 «Виконання бюджетної програми за напрямами використання бюджетних коштів»:                                                    (тис. грн.)</t>
  </si>
  <si>
    <t>Залишок плану виник через російське вторгнення на територію України та обмеженнями, введеними Постановою КМУ № 590 від 09.06.21 р., в результаті чого було проведено заходів менше ніж планувалось з метою ненакопичення кредиторської заборгованості на майбутні бюджетні періоди</t>
  </si>
  <si>
    <t>Залишок плану виник в результаті економії коштів з метою недопущення кредиторської заборгованості в майбутніх бюджетних періодах</t>
  </si>
  <si>
    <t>Залишок плану виник через російське вторгнення на територію України та обмеженнями, введеними Постановою КМУ № 590 від 09.06.21 р., отже було проведено заходів менше ніж планувалось.</t>
  </si>
  <si>
    <t>5.2 «Виконання бюджетної програми за джерелами надходжень спеціального фонду»                     ( тис грн.)</t>
  </si>
  <si>
    <t>п.1,5 за рахунок зменьшення проведення заходів зменшилась кількість людино-днів.</t>
  </si>
  <si>
    <t>п. 6 через зменшенння змагань було залучено більше учасників, які б мали можливість прийняти участь у змаганнях</t>
  </si>
  <si>
    <t>п. 8 через обмеження щодо виїзду за кордон чоловіків зменшилась кількість учасників</t>
  </si>
  <si>
    <t>п. 1,5 -через зменшення кількості людино-днів, середні витрати на 1 людино-день участі зменшились</t>
  </si>
  <si>
    <t>п. 4,6 - в результаті економії коштів зменшились фактичні середні витрати на забезпечення участі 1 спортсмена</t>
  </si>
  <si>
    <t>п. 8 -  через ускладнення транспортного сполучення між країнами фактичні середні витрати на 1 учасника збільшились</t>
  </si>
  <si>
    <t>Пояснення щодо розбіжностей між фактичними та плановими результативними показниками</t>
  </si>
  <si>
    <t>5.5 «Виконання інвестиційних (проектів) програм»:  (тис. грн.)</t>
  </si>
  <si>
    <t>У порівнянні з 2021 роком зменшено кошторисні  призначення на виконання завдань даної програми через російську військову агресію та відміну ряду заходів.</t>
  </si>
  <si>
    <t>п.1- 8 через введення воєнного стану багато заходів було відмінено.</t>
  </si>
  <si>
    <t>п. 9 не було потреби в придбанні</t>
  </si>
  <si>
    <t>п.1-8 кількість людино-днів зменшилась в порівнянні з минулим роком через зменшення кількості заходів в результаті військових дій на території України.</t>
  </si>
  <si>
    <r>
      <t xml:space="preserve">Пояснення щодо причин відхилення касових видатків(наданих кредитів) від планового показника: </t>
    </r>
    <r>
      <rPr>
        <i/>
        <sz val="12"/>
        <rFont val="Times New Roman"/>
        <family val="1"/>
        <charset val="204"/>
      </rPr>
      <t xml:space="preserve"> залишок плану  в результаті введення обмежень через воєнний стан та  економії коштів </t>
    </r>
  </si>
  <si>
    <t>5.3. «Виконання результативних показників бюджетної програми за напрямками використання бюджетних коштів»     (тис. грн.)</t>
  </si>
  <si>
    <t xml:space="preserve">За рахунок зменшення заходів зменшилась динаміка кількості учасників у порівнянні з 2021 роком. </t>
  </si>
  <si>
    <t>п. 1,2,3 через зменшення фінансування, кількості заходів порівнянно з минулим роком та економією коштів  зменшились середні витрати на 1 людино-день</t>
  </si>
  <si>
    <t>п. 1,5,8 Через російську агресію, ведення бойових дій в країні, загрозу ракетних обстрілів та обмеженнями введеними Постановою № 590 заходів було проведено менше, ніж планувалось</t>
  </si>
  <si>
    <r>
      <t>Відхилення показників поточного року до показників попереднього року пояснюється зменшенням кількості заходів та учасників, що прийняли участь у змаганнях через російську збройну агресію та введення воєнного стану на території України, що суттєво вплинуло на результативні показники та динаміку кількості учасників т</t>
    </r>
    <r>
      <rPr>
        <i/>
        <sz val="11"/>
        <rFont val="Times New Roman"/>
        <family val="1"/>
        <charset val="204"/>
      </rPr>
      <t>а</t>
    </r>
    <r>
      <rPr>
        <i/>
        <sz val="11"/>
        <color indexed="8"/>
        <rFont val="Times New Roman"/>
        <family val="1"/>
        <charset val="204"/>
      </rPr>
      <t xml:space="preserve"> переможців в порівнянні з минулим роком.</t>
    </r>
  </si>
  <si>
    <r>
      <rPr>
        <b/>
        <sz val="11"/>
        <color indexed="8"/>
        <rFont val="Times New Roman"/>
        <family val="1"/>
        <charset val="204"/>
      </rPr>
      <t>актуальності бюджетної програми</t>
    </r>
    <r>
      <rPr>
        <i/>
        <sz val="11"/>
        <color indexed="8"/>
        <rFont val="Times New Roman"/>
        <family val="1"/>
        <charset val="204"/>
      </rPr>
      <t xml:space="preserve"> - Дана програма спрямована на підтримку розвитку спорту в громаді,що є одним з векторів сталого розвитку держави, а саме вектор гордості, який забезпечує гордість за власну державу, зокрема в галузі спорту. Програма </t>
    </r>
    <r>
      <rPr>
        <i/>
        <sz val="11"/>
        <rFont val="Times New Roman"/>
        <family val="1"/>
        <charset val="204"/>
      </rPr>
      <t>реалізується</t>
    </r>
    <r>
      <rPr>
        <i/>
        <sz val="11"/>
        <color indexed="8"/>
        <rFont val="Times New Roman"/>
        <family val="1"/>
        <charset val="204"/>
      </rPr>
      <t xml:space="preserve"> для поширення та впровадження спортивного виховання серед населення ТГ. Дана програма не дублює заходів інших програм, є актуальною для подальшої реалізації.  </t>
    </r>
  </si>
  <si>
    <r>
      <rPr>
        <b/>
        <sz val="11"/>
        <color indexed="8"/>
        <rFont val="Times New Roman"/>
        <family val="1"/>
        <charset val="204"/>
      </rPr>
      <t>ефективності бюджетної програми</t>
    </r>
    <r>
      <rPr>
        <sz val="11"/>
        <color indexed="8"/>
        <rFont val="Times New Roman"/>
        <family val="1"/>
        <charset val="204"/>
      </rPr>
      <t xml:space="preserve"> - </t>
    </r>
    <r>
      <rPr>
        <i/>
        <sz val="11"/>
        <color indexed="8"/>
        <rFont val="Times New Roman"/>
        <family val="1"/>
        <charset val="204"/>
      </rPr>
      <t xml:space="preserve">Виділені бюджетні асигнування у 2022 році надали можливість забезпечити проведення 19 спортивних заходів різного рівня, проте значну кількість заходів не було можливості реалізувати через стан війни в Україні, на що вказує залишок плану. Впродовж 2022 року часто змінювалось законодавство щодо фінансування установ, тому регіональна програма </t>
    </r>
    <r>
      <rPr>
        <i/>
        <sz val="11"/>
        <rFont val="Times New Roman"/>
        <family val="1"/>
        <charset val="204"/>
      </rPr>
      <t>(Програма розвитку фізичної культури та спорту відділу з питань фізичної культури та спорту Ніжинської міської ради)</t>
    </r>
    <r>
      <rPr>
        <i/>
        <sz val="11"/>
        <color indexed="8"/>
        <rFont val="Times New Roman"/>
        <family val="1"/>
        <charset val="204"/>
      </rPr>
      <t xml:space="preserve">, яка дала можливість фінансувати спортивні заходи відповідно до Постанови КМУ № 590 від 09.06.2021 р. зі змінами була затверджена тільки у листопаді 2022 року Рішенням виконавчого комітету Ніжинської міської ради № 399 від 03.11.2022 р, </t>
    </r>
    <r>
      <rPr>
        <i/>
        <sz val="11"/>
        <rFont val="Times New Roman"/>
        <family val="1"/>
        <charset val="204"/>
      </rPr>
      <t>що дало можливість профінансувати в кінці 2022 року низку спортивних заходів</t>
    </r>
    <r>
      <rPr>
        <i/>
        <sz val="11"/>
        <color rgb="FFFF0000"/>
        <rFont val="Times New Roman"/>
        <family val="1"/>
        <charset val="204"/>
      </rPr>
      <t>.</t>
    </r>
    <r>
      <rPr>
        <i/>
        <sz val="11"/>
        <color indexed="8"/>
        <rFont val="Times New Roman"/>
        <family val="1"/>
        <charset val="204"/>
      </rPr>
      <t xml:space="preserve"> Аналогічна програма була затверджена також на 2023 рік,  що дасть можливість провести заплановані на 2023 рік заходи за наявності обігових коштів на рахунках казначейства. Зміни до паспортів вносились вчасно. 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</si>
  <si>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Реалізація даної програми втілює в життя громади пропаганду здорового способу життя, забезпечує фізичне, психологічне та соціальне благополуччя серед населення.</t>
    </r>
  </si>
  <si>
    <r>
      <rPr>
        <b/>
        <sz val="11"/>
        <color indexed="8"/>
        <rFont val="Times New Roman"/>
        <family val="1"/>
        <charset val="204"/>
      </rPr>
      <t>Довгострокових наслідків бюджетної програми</t>
    </r>
    <r>
      <rPr>
        <sz val="11"/>
        <color indexed="8"/>
        <rFont val="Times New Roman"/>
        <family val="1"/>
        <charset val="204"/>
      </rPr>
      <t xml:space="preserve"> -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очікується залучення до спортивного життя громади якнайбільшої кількості громадян, підвищення їх спортивної підготовки для гідного представлення спортивних досягнень громади/ держави у різних видах змагань.</t>
    </r>
  </si>
  <si>
    <t>В порівнянні з минулим роком обсяги видатків зменшились, спортивні заходи відмінялись через введення воєнного стану в Україні, п. 3,7 видатки збільшились через ускладнення транспортного сполучення між країнами та значним зростанням курсу валюти, п. 9 видатки не планувались так як не було потреби в придбанні предметів довгострокового використання.</t>
  </si>
  <si>
    <t>п. 4,5,6,7,8 середні витрати на забезпечення участі 1 спортсмена збільшились в порівнянні з минулим роком через підвищення добових витрат відповідно до змін до Постанови КМУ № 98 від 02.02.2011 р., ускладнення транспортного сполучення, воєнний стан у країні, значний зріст інфляції, підщення курсу валют. п. 9 Закупівля предметів не збійснювалась, отже середні витрати порівнянно з минулим роком зменшились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</si>
</sst>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#,##0.0"/>
  </numFmts>
  <fonts count="32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4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1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1">
    <xf numFmtId="0" fontId="0" fillId="0" borderId="0" xfId="0"/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top" wrapText="1"/>
    </xf>
    <xf numFmtId="0" fontId="11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top" wrapText="1"/>
    </xf>
    <xf numFmtId="0" fontId="20" fillId="0" borderId="1" xfId="0" applyFont="1" applyBorder="1" applyAlignment="1">
      <alignment wrapText="1"/>
    </xf>
    <xf numFmtId="164" fontId="11" fillId="0" borderId="1" xfId="2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21" fillId="0" borderId="4" xfId="0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164" fontId="11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vertical="center" wrapText="1"/>
    </xf>
    <xf numFmtId="0" fontId="13" fillId="0" borderId="0" xfId="8" applyFont="1" applyBorder="1" applyAlignment="1">
      <alignment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166" fontId="11" fillId="0" borderId="4" xfId="0" applyNumberFormat="1" applyFont="1" applyBorder="1" applyAlignment="1">
      <alignment horizontal="center" vertical="center" wrapText="1"/>
    </xf>
    <xf numFmtId="166" fontId="11" fillId="0" borderId="1" xfId="2" applyNumberFormat="1" applyFont="1" applyBorder="1" applyAlignment="1">
      <alignment horizontal="center" vertical="center" wrapText="1"/>
    </xf>
    <xf numFmtId="166" fontId="6" fillId="0" borderId="1" xfId="2" applyNumberFormat="1" applyFont="1" applyBorder="1" applyAlignment="1">
      <alignment horizontal="center" vertical="center" wrapText="1"/>
    </xf>
    <xf numFmtId="166" fontId="6" fillId="2" borderId="1" xfId="2" applyNumberFormat="1" applyFont="1" applyFill="1" applyBorder="1" applyAlignment="1">
      <alignment horizontal="center" vertical="center" wrapText="1"/>
    </xf>
    <xf numFmtId="166" fontId="23" fillId="0" borderId="1" xfId="2" applyNumberFormat="1" applyFont="1" applyFill="1" applyBorder="1" applyAlignment="1">
      <alignment horizontal="center" vertical="center" wrapText="1"/>
    </xf>
    <xf numFmtId="166" fontId="23" fillId="0" borderId="1" xfId="2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0" fontId="31" fillId="0" borderId="0" xfId="7" applyFont="1" applyBorder="1" applyAlignment="1">
      <alignment horizontal="left" vertical="center" wrapText="1"/>
    </xf>
    <xf numFmtId="0" fontId="31" fillId="0" borderId="3" xfId="0" applyFont="1" applyBorder="1" applyAlignment="1">
      <alignment horizontal="left" wrapText="1"/>
    </xf>
    <xf numFmtId="0" fontId="31" fillId="0" borderId="10" xfId="0" applyFont="1" applyBorder="1" applyAlignment="1">
      <alignment horizontal="left" wrapText="1"/>
    </xf>
    <xf numFmtId="0" fontId="31" fillId="0" borderId="4" xfId="0" applyFont="1" applyBorder="1" applyAlignment="1">
      <alignment horizontal="left" wrapText="1"/>
    </xf>
    <xf numFmtId="0" fontId="22" fillId="0" borderId="3" xfId="0" applyFont="1" applyBorder="1" applyAlignment="1">
      <alignment horizontal="left" wrapText="1"/>
    </xf>
    <xf numFmtId="0" fontId="22" fillId="0" borderId="10" xfId="0" applyFont="1" applyBorder="1" applyAlignment="1">
      <alignment horizontal="left" wrapText="1"/>
    </xf>
    <xf numFmtId="0" fontId="22" fillId="0" borderId="4" xfId="0" applyFont="1" applyBorder="1" applyAlignment="1">
      <alignment horizontal="left" wrapText="1"/>
    </xf>
    <xf numFmtId="0" fontId="13" fillId="0" borderId="3" xfId="8" applyFont="1" applyBorder="1" applyAlignment="1">
      <alignment horizontal="left" vertical="center" wrapText="1"/>
    </xf>
    <xf numFmtId="0" fontId="13" fillId="0" borderId="10" xfId="8" applyFont="1" applyBorder="1" applyAlignment="1">
      <alignment horizontal="left" vertical="center" wrapText="1"/>
    </xf>
    <xf numFmtId="0" fontId="13" fillId="0" borderId="4" xfId="8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left" vertical="center" wrapText="1"/>
    </xf>
    <xf numFmtId="0" fontId="24" fillId="0" borderId="1" xfId="3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31" fillId="0" borderId="9" xfId="7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165" fontId="11" fillId="0" borderId="3" xfId="2" applyNumberFormat="1" applyFont="1" applyBorder="1" applyAlignment="1">
      <alignment horizontal="center" vertical="center" wrapText="1"/>
    </xf>
    <xf numFmtId="165" fontId="11" fillId="0" borderId="10" xfId="2" applyNumberFormat="1" applyFont="1" applyBorder="1" applyAlignment="1">
      <alignment horizontal="center" vertical="center" wrapText="1"/>
    </xf>
    <xf numFmtId="165" fontId="11" fillId="0" borderId="4" xfId="2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left" wrapText="1"/>
    </xf>
    <xf numFmtId="0" fontId="24" fillId="0" borderId="7" xfId="0" applyFont="1" applyBorder="1" applyAlignment="1">
      <alignment horizontal="left" wrapText="1"/>
    </xf>
    <xf numFmtId="0" fontId="24" fillId="0" borderId="8" xfId="0" applyFont="1" applyBorder="1" applyAlignment="1">
      <alignment horizontal="left" wrapText="1"/>
    </xf>
    <xf numFmtId="0" fontId="31" fillId="0" borderId="14" xfId="6" applyFont="1" applyBorder="1" applyAlignment="1">
      <alignment horizontal="left" vertical="center" wrapText="1"/>
    </xf>
    <xf numFmtId="0" fontId="31" fillId="0" borderId="9" xfId="6" applyFont="1" applyBorder="1" applyAlignment="1">
      <alignment horizontal="left" vertical="center" wrapText="1"/>
    </xf>
    <xf numFmtId="0" fontId="31" fillId="0" borderId="15" xfId="6" applyFont="1" applyBorder="1" applyAlignment="1">
      <alignment horizontal="left" vertical="center" wrapText="1"/>
    </xf>
    <xf numFmtId="0" fontId="31" fillId="0" borderId="0" xfId="6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25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29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Border="1" applyAlignment="1">
      <alignment horizontal="center" vertical="center" wrapText="1"/>
    </xf>
    <xf numFmtId="0" fontId="27" fillId="0" borderId="3" xfId="0" applyNumberFormat="1" applyFont="1" applyBorder="1" applyAlignment="1">
      <alignment horizontal="left" vertical="center" wrapText="1"/>
    </xf>
    <xf numFmtId="0" fontId="27" fillId="0" borderId="10" xfId="0" applyNumberFormat="1" applyFont="1" applyBorder="1" applyAlignment="1">
      <alignment horizontal="left" vertical="center" wrapText="1"/>
    </xf>
    <xf numFmtId="0" fontId="27" fillId="0" borderId="4" xfId="0" applyNumberFormat="1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wrapText="1"/>
    </xf>
    <xf numFmtId="0" fontId="27" fillId="0" borderId="10" xfId="0" applyFont="1" applyBorder="1" applyAlignment="1">
      <alignment horizontal="left" wrapText="1"/>
    </xf>
    <xf numFmtId="0" fontId="27" fillId="0" borderId="4" xfId="0" applyFont="1" applyBorder="1" applyAlignment="1">
      <alignment horizontal="left" wrapText="1"/>
    </xf>
    <xf numFmtId="0" fontId="27" fillId="0" borderId="3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left" vertical="center" wrapText="1"/>
    </xf>
  </cellXfs>
  <cellStyles count="9">
    <cellStyle name="Звичайний 2" xfId="1"/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 5" xfId="7"/>
    <cellStyle name="Обычный 6" xfId="8"/>
    <cellStyle name="Финансовый" xfId="2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18"/>
  <sheetViews>
    <sheetView tabSelected="1" topLeftCell="A184" zoomScaleSheetLayoutView="85" workbookViewId="0">
      <selection activeCell="A171" sqref="A171"/>
    </sheetView>
  </sheetViews>
  <sheetFormatPr defaultColWidth="8.81640625" defaultRowHeight="13"/>
  <cols>
    <col min="1" max="1" width="5.54296875" style="2" customWidth="1"/>
    <col min="2" max="2" width="47.81640625" style="2" customWidth="1"/>
    <col min="3" max="3" width="10.81640625" style="2" customWidth="1"/>
    <col min="4" max="4" width="9.453125" style="2" customWidth="1"/>
    <col min="5" max="5" width="11.1796875" style="2" customWidth="1"/>
    <col min="6" max="6" width="12.81640625" style="2" customWidth="1"/>
    <col min="7" max="7" width="9.1796875" style="2" customWidth="1"/>
    <col min="8" max="8" width="12.1796875" style="2" customWidth="1"/>
    <col min="9" max="10" width="9.453125" style="2" customWidth="1"/>
    <col min="11" max="11" width="9.1796875" style="2" customWidth="1"/>
    <col min="12" max="16384" width="8.81640625" style="2"/>
  </cols>
  <sheetData>
    <row r="1" spans="1:11">
      <c r="H1" s="138" t="s">
        <v>12</v>
      </c>
      <c r="I1" s="138"/>
      <c r="J1" s="138"/>
      <c r="K1" s="138"/>
    </row>
    <row r="2" spans="1:11" ht="29.5" customHeight="1">
      <c r="H2" s="138" t="s">
        <v>13</v>
      </c>
      <c r="I2" s="138"/>
      <c r="J2" s="138"/>
      <c r="K2" s="138"/>
    </row>
    <row r="3" spans="1:11" ht="17.5">
      <c r="A3" s="132" t="s">
        <v>184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</row>
    <row r="4" spans="1:11" ht="26.5" customHeight="1">
      <c r="A4" s="12" t="s">
        <v>14</v>
      </c>
      <c r="B4" s="12">
        <v>1100000</v>
      </c>
      <c r="C4" s="12"/>
      <c r="D4" s="139" t="s">
        <v>64</v>
      </c>
      <c r="E4" s="139"/>
      <c r="F4" s="139"/>
      <c r="G4" s="139"/>
      <c r="H4" s="139"/>
      <c r="I4" s="139"/>
      <c r="J4" s="139"/>
      <c r="K4" s="139"/>
    </row>
    <row r="5" spans="1:11" ht="18" customHeight="1">
      <c r="A5" s="13"/>
      <c r="B5" s="13" t="s">
        <v>15</v>
      </c>
      <c r="C5" s="13"/>
      <c r="D5" s="141" t="s">
        <v>16</v>
      </c>
      <c r="E5" s="141"/>
      <c r="F5" s="141"/>
      <c r="G5" s="141"/>
      <c r="H5" s="141"/>
      <c r="I5" s="141"/>
      <c r="J5" s="141"/>
      <c r="K5" s="141"/>
    </row>
    <row r="6" spans="1:11" ht="25" customHeight="1">
      <c r="A6" s="12" t="s">
        <v>17</v>
      </c>
      <c r="B6" s="12">
        <v>1110000</v>
      </c>
      <c r="C6" s="12"/>
      <c r="D6" s="139" t="s">
        <v>64</v>
      </c>
      <c r="E6" s="139"/>
      <c r="F6" s="139"/>
      <c r="G6" s="139"/>
      <c r="H6" s="139"/>
      <c r="I6" s="139"/>
      <c r="J6" s="139"/>
      <c r="K6" s="139"/>
    </row>
    <row r="7" spans="1:11" ht="18" customHeight="1">
      <c r="A7" s="11"/>
      <c r="B7" s="13" t="s">
        <v>15</v>
      </c>
      <c r="C7" s="11"/>
      <c r="D7" s="141" t="s">
        <v>18</v>
      </c>
      <c r="E7" s="141"/>
      <c r="F7" s="141"/>
      <c r="G7" s="141"/>
      <c r="H7" s="141"/>
      <c r="I7" s="141"/>
      <c r="J7" s="141"/>
      <c r="K7" s="141"/>
    </row>
    <row r="8" spans="1:11" s="7" customFormat="1" ht="46" customHeight="1">
      <c r="A8" s="12" t="s">
        <v>19</v>
      </c>
      <c r="B8" s="12">
        <v>1115011</v>
      </c>
      <c r="C8" s="40" t="s">
        <v>183</v>
      </c>
      <c r="D8" s="132" t="s">
        <v>66</v>
      </c>
      <c r="E8" s="132"/>
      <c r="F8" s="132"/>
      <c r="G8" s="132"/>
      <c r="H8" s="132"/>
      <c r="I8" s="132"/>
      <c r="J8" s="132"/>
      <c r="K8" s="132"/>
    </row>
    <row r="9" spans="1:11" s="1" customFormat="1" ht="18">
      <c r="A9" s="12"/>
      <c r="B9" s="13" t="s">
        <v>15</v>
      </c>
      <c r="C9" s="14" t="s">
        <v>20</v>
      </c>
      <c r="D9" s="13"/>
      <c r="E9" s="13"/>
      <c r="F9" s="13"/>
      <c r="G9" s="13"/>
      <c r="H9" s="13"/>
      <c r="I9" s="13"/>
      <c r="J9" s="13"/>
      <c r="K9" s="13"/>
    </row>
    <row r="10" spans="1:11" s="1" customFormat="1" ht="22.5" customHeight="1">
      <c r="A10" s="12" t="s">
        <v>21</v>
      </c>
      <c r="B10" s="12" t="s">
        <v>22</v>
      </c>
      <c r="C10" s="133" t="s">
        <v>67</v>
      </c>
      <c r="D10" s="133"/>
      <c r="E10" s="133"/>
      <c r="F10" s="133"/>
      <c r="G10" s="133"/>
      <c r="H10" s="133"/>
      <c r="I10" s="133"/>
      <c r="J10" s="133"/>
      <c r="K10" s="133"/>
    </row>
    <row r="11" spans="1:11" s="1" customFormat="1" ht="17" customHeight="1">
      <c r="A11" s="12" t="s">
        <v>23</v>
      </c>
      <c r="B11" s="140" t="s">
        <v>24</v>
      </c>
      <c r="C11" s="140"/>
      <c r="D11" s="140"/>
      <c r="E11" s="140"/>
      <c r="F11" s="140"/>
      <c r="G11" s="140"/>
      <c r="H11" s="140"/>
      <c r="I11" s="140"/>
      <c r="J11" s="140"/>
      <c r="K11" s="140"/>
    </row>
    <row r="12" spans="1:11" ht="18" customHeight="1">
      <c r="A12" s="107" t="s">
        <v>186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</row>
    <row r="13" spans="1:11" ht="17" customHeight="1">
      <c r="A13" s="94" t="s">
        <v>113</v>
      </c>
      <c r="B13" s="94" t="s">
        <v>114</v>
      </c>
      <c r="C13" s="90" t="s">
        <v>115</v>
      </c>
      <c r="D13" s="90"/>
      <c r="E13" s="90"/>
      <c r="F13" s="90" t="s">
        <v>116</v>
      </c>
      <c r="G13" s="90"/>
      <c r="H13" s="90"/>
      <c r="I13" s="90" t="s">
        <v>117</v>
      </c>
      <c r="J13" s="90"/>
      <c r="K13" s="90"/>
    </row>
    <row r="14" spans="1:11" ht="21">
      <c r="A14" s="94"/>
      <c r="B14" s="94"/>
      <c r="C14" s="15" t="s">
        <v>25</v>
      </c>
      <c r="D14" s="15" t="s">
        <v>26</v>
      </c>
      <c r="E14" s="15" t="s">
        <v>27</v>
      </c>
      <c r="F14" s="15" t="s">
        <v>25</v>
      </c>
      <c r="G14" s="15" t="s">
        <v>28</v>
      </c>
      <c r="H14" s="15" t="s">
        <v>27</v>
      </c>
      <c r="I14" s="15" t="s">
        <v>29</v>
      </c>
      <c r="J14" s="15" t="s">
        <v>30</v>
      </c>
      <c r="K14" s="15" t="s">
        <v>27</v>
      </c>
    </row>
    <row r="15" spans="1:11" s="4" customFormat="1" ht="10.5">
      <c r="A15" s="15"/>
      <c r="B15" s="15"/>
      <c r="C15" s="15" t="s">
        <v>31</v>
      </c>
      <c r="D15" s="15" t="s">
        <v>32</v>
      </c>
      <c r="E15" s="15" t="s">
        <v>33</v>
      </c>
      <c r="F15" s="15" t="s">
        <v>34</v>
      </c>
      <c r="G15" s="15" t="s">
        <v>35</v>
      </c>
      <c r="H15" s="15" t="s">
        <v>36</v>
      </c>
      <c r="I15" s="15" t="s">
        <v>37</v>
      </c>
      <c r="J15" s="15" t="s">
        <v>38</v>
      </c>
      <c r="K15" s="15" t="s">
        <v>39</v>
      </c>
    </row>
    <row r="16" spans="1:11" s="3" customFormat="1" ht="14">
      <c r="A16" s="16" t="s">
        <v>118</v>
      </c>
      <c r="B16" s="17" t="s">
        <v>56</v>
      </c>
      <c r="C16" s="77">
        <v>494</v>
      </c>
      <c r="D16" s="69"/>
      <c r="E16" s="69">
        <f>C16+D16</f>
        <v>494</v>
      </c>
      <c r="F16" s="69">
        <v>162.268</v>
      </c>
      <c r="G16" s="69"/>
      <c r="H16" s="69">
        <f>F16+G16</f>
        <v>162.268</v>
      </c>
      <c r="I16" s="69">
        <f>F16-C16</f>
        <v>-331.73199999999997</v>
      </c>
      <c r="J16" s="69"/>
      <c r="K16" s="69">
        <f>I16+J16</f>
        <v>-331.73199999999997</v>
      </c>
    </row>
    <row r="17" spans="1:11" ht="36.65" customHeight="1">
      <c r="A17" s="134" t="s">
        <v>203</v>
      </c>
      <c r="B17" s="135"/>
      <c r="C17" s="135"/>
      <c r="D17" s="135"/>
      <c r="E17" s="135"/>
      <c r="F17" s="135"/>
      <c r="G17" s="135"/>
      <c r="H17" s="135"/>
      <c r="I17" s="135"/>
      <c r="J17" s="135"/>
      <c r="K17" s="135"/>
    </row>
    <row r="18" spans="1:11" ht="15.5">
      <c r="A18" s="18"/>
      <c r="B18" s="34" t="s">
        <v>119</v>
      </c>
      <c r="C18" s="16"/>
      <c r="D18" s="16"/>
      <c r="E18" s="16"/>
      <c r="F18" s="16"/>
      <c r="G18" s="16"/>
      <c r="H18" s="16"/>
      <c r="I18" s="16"/>
      <c r="J18" s="16"/>
      <c r="K18" s="16"/>
    </row>
    <row r="19" spans="1:11" ht="23">
      <c r="A19" s="41">
        <v>1</v>
      </c>
      <c r="B19" s="36" t="s">
        <v>68</v>
      </c>
      <c r="C19" s="70">
        <v>80.25</v>
      </c>
      <c r="D19" s="69"/>
      <c r="E19" s="69">
        <f t="shared" ref="E19:E33" si="0">C19+D19</f>
        <v>80.25</v>
      </c>
      <c r="F19" s="69">
        <v>5</v>
      </c>
      <c r="G19" s="69"/>
      <c r="H19" s="69">
        <f t="shared" ref="H19:H33" si="1">F19+G19</f>
        <v>5</v>
      </c>
      <c r="I19" s="69">
        <f t="shared" ref="I19:I33" si="2">F19-C19</f>
        <v>-75.25</v>
      </c>
      <c r="J19" s="69"/>
      <c r="K19" s="69">
        <f t="shared" ref="K19:K33" si="3">I19+J19</f>
        <v>-75.25</v>
      </c>
    </row>
    <row r="20" spans="1:11" ht="27.5" customHeight="1">
      <c r="A20" s="61"/>
      <c r="B20" s="142" t="s">
        <v>187</v>
      </c>
      <c r="C20" s="143"/>
      <c r="D20" s="143"/>
      <c r="E20" s="143"/>
      <c r="F20" s="143"/>
      <c r="G20" s="143"/>
      <c r="H20" s="143"/>
      <c r="I20" s="143"/>
      <c r="J20" s="143"/>
      <c r="K20" s="144"/>
    </row>
    <row r="21" spans="1:11" ht="23">
      <c r="A21" s="41">
        <v>2</v>
      </c>
      <c r="B21" s="36" t="s">
        <v>71</v>
      </c>
      <c r="C21" s="70">
        <v>94</v>
      </c>
      <c r="D21" s="69"/>
      <c r="E21" s="69">
        <f t="shared" si="0"/>
        <v>94</v>
      </c>
      <c r="F21" s="69">
        <v>17.491</v>
      </c>
      <c r="G21" s="69"/>
      <c r="H21" s="69">
        <f t="shared" si="1"/>
        <v>17.491</v>
      </c>
      <c r="I21" s="69">
        <f t="shared" si="2"/>
        <v>-76.509</v>
      </c>
      <c r="J21" s="69"/>
      <c r="K21" s="69">
        <f t="shared" si="3"/>
        <v>-76.509</v>
      </c>
    </row>
    <row r="22" spans="1:11">
      <c r="A22" s="61"/>
      <c r="B22" s="145" t="s">
        <v>188</v>
      </c>
      <c r="C22" s="146"/>
      <c r="D22" s="146"/>
      <c r="E22" s="146"/>
      <c r="F22" s="146"/>
      <c r="G22" s="146"/>
      <c r="H22" s="146"/>
      <c r="I22" s="146"/>
      <c r="J22" s="146"/>
      <c r="K22" s="147"/>
    </row>
    <row r="23" spans="1:11" ht="23">
      <c r="A23" s="41">
        <v>3</v>
      </c>
      <c r="B23" s="36" t="s">
        <v>73</v>
      </c>
      <c r="C23" s="70">
        <v>161.66499999999999</v>
      </c>
      <c r="D23" s="69"/>
      <c r="E23" s="69">
        <f t="shared" si="0"/>
        <v>161.66499999999999</v>
      </c>
      <c r="F23" s="69">
        <v>46.082000000000001</v>
      </c>
      <c r="G23" s="69"/>
      <c r="H23" s="69">
        <f t="shared" si="1"/>
        <v>46.082000000000001</v>
      </c>
      <c r="I23" s="69">
        <f t="shared" si="2"/>
        <v>-115.583</v>
      </c>
      <c r="J23" s="69"/>
      <c r="K23" s="69">
        <f t="shared" si="3"/>
        <v>-115.583</v>
      </c>
    </row>
    <row r="24" spans="1:11" ht="24.5" customHeight="1">
      <c r="A24" s="61"/>
      <c r="B24" s="148" t="s">
        <v>189</v>
      </c>
      <c r="C24" s="149"/>
      <c r="D24" s="149"/>
      <c r="E24" s="149"/>
      <c r="F24" s="149"/>
      <c r="G24" s="149"/>
      <c r="H24" s="149"/>
      <c r="I24" s="149"/>
      <c r="J24" s="149"/>
      <c r="K24" s="150"/>
    </row>
    <row r="25" spans="1:11" ht="23">
      <c r="A25" s="41">
        <v>4</v>
      </c>
      <c r="B25" s="36" t="s">
        <v>69</v>
      </c>
      <c r="C25" s="70">
        <v>29.24</v>
      </c>
      <c r="D25" s="69"/>
      <c r="E25" s="69">
        <f t="shared" si="0"/>
        <v>29.24</v>
      </c>
      <c r="F25" s="69">
        <v>2.4</v>
      </c>
      <c r="G25" s="69"/>
      <c r="H25" s="69">
        <f t="shared" si="1"/>
        <v>2.4</v>
      </c>
      <c r="I25" s="69">
        <f t="shared" si="2"/>
        <v>-26.84</v>
      </c>
      <c r="J25" s="69"/>
      <c r="K25" s="69">
        <f t="shared" si="3"/>
        <v>-26.84</v>
      </c>
    </row>
    <row r="26" spans="1:11" ht="20" customHeight="1">
      <c r="A26" s="61"/>
      <c r="B26" s="148" t="s">
        <v>188</v>
      </c>
      <c r="C26" s="149"/>
      <c r="D26" s="149"/>
      <c r="E26" s="149"/>
      <c r="F26" s="149"/>
      <c r="G26" s="149"/>
      <c r="H26" s="149"/>
      <c r="I26" s="149"/>
      <c r="J26" s="149"/>
      <c r="K26" s="150"/>
    </row>
    <row r="27" spans="1:11" ht="23">
      <c r="A27" s="41">
        <v>5</v>
      </c>
      <c r="B27" s="36" t="s">
        <v>70</v>
      </c>
      <c r="C27" s="70">
        <v>66.3</v>
      </c>
      <c r="D27" s="69"/>
      <c r="E27" s="69">
        <f t="shared" si="0"/>
        <v>66.3</v>
      </c>
      <c r="F27" s="69">
        <v>28.75</v>
      </c>
      <c r="G27" s="69"/>
      <c r="H27" s="69">
        <f t="shared" si="1"/>
        <v>28.75</v>
      </c>
      <c r="I27" s="69">
        <f t="shared" si="2"/>
        <v>-37.549999999999997</v>
      </c>
      <c r="J27" s="69"/>
      <c r="K27" s="69">
        <f t="shared" si="3"/>
        <v>-37.549999999999997</v>
      </c>
    </row>
    <row r="28" spans="1:11" ht="29" customHeight="1">
      <c r="A28" s="61"/>
      <c r="B28" s="148" t="s">
        <v>187</v>
      </c>
      <c r="C28" s="149"/>
      <c r="D28" s="149"/>
      <c r="E28" s="149"/>
      <c r="F28" s="149"/>
      <c r="G28" s="149"/>
      <c r="H28" s="149"/>
      <c r="I28" s="149"/>
      <c r="J28" s="149"/>
      <c r="K28" s="150"/>
    </row>
    <row r="29" spans="1:11" ht="23">
      <c r="A29" s="41">
        <v>6</v>
      </c>
      <c r="B29" s="36" t="s">
        <v>181</v>
      </c>
      <c r="C29" s="70">
        <v>0</v>
      </c>
      <c r="D29" s="69"/>
      <c r="E29" s="69">
        <f t="shared" si="0"/>
        <v>0</v>
      </c>
      <c r="F29" s="69">
        <v>0</v>
      </c>
      <c r="G29" s="69"/>
      <c r="H29" s="69">
        <f t="shared" si="1"/>
        <v>0</v>
      </c>
      <c r="I29" s="69">
        <f t="shared" si="2"/>
        <v>0</v>
      </c>
      <c r="J29" s="69"/>
      <c r="K29" s="69">
        <f t="shared" si="3"/>
        <v>0</v>
      </c>
    </row>
    <row r="30" spans="1:11" ht="23">
      <c r="A30" s="41">
        <v>7</v>
      </c>
      <c r="B30" s="36" t="s">
        <v>72</v>
      </c>
      <c r="C30" s="70">
        <v>47.844999999999999</v>
      </c>
      <c r="D30" s="69"/>
      <c r="E30" s="69">
        <f t="shared" si="0"/>
        <v>47.844999999999999</v>
      </c>
      <c r="F30" s="69">
        <v>47.844999999999999</v>
      </c>
      <c r="G30" s="69"/>
      <c r="H30" s="69">
        <f t="shared" si="1"/>
        <v>47.844999999999999</v>
      </c>
      <c r="I30" s="69">
        <f t="shared" si="2"/>
        <v>0</v>
      </c>
      <c r="J30" s="69"/>
      <c r="K30" s="69">
        <f t="shared" si="3"/>
        <v>0</v>
      </c>
    </row>
    <row r="31" spans="1:11" ht="23">
      <c r="A31" s="41">
        <v>8</v>
      </c>
      <c r="B31" s="36" t="s">
        <v>182</v>
      </c>
      <c r="C31" s="70">
        <v>14.7</v>
      </c>
      <c r="D31" s="69"/>
      <c r="E31" s="69">
        <f t="shared" si="0"/>
        <v>14.7</v>
      </c>
      <c r="F31" s="69">
        <v>14.7</v>
      </c>
      <c r="G31" s="69"/>
      <c r="H31" s="69">
        <f t="shared" si="1"/>
        <v>14.7</v>
      </c>
      <c r="I31" s="69">
        <f t="shared" si="2"/>
        <v>0</v>
      </c>
      <c r="J31" s="69"/>
      <c r="K31" s="69">
        <f t="shared" si="3"/>
        <v>0</v>
      </c>
    </row>
    <row r="32" spans="1:11" ht="25.5" hidden="1" customHeight="1">
      <c r="A32" s="16">
        <v>9</v>
      </c>
      <c r="B32" s="36" t="s">
        <v>169</v>
      </c>
      <c r="C32" s="69">
        <v>0</v>
      </c>
      <c r="D32" s="69"/>
      <c r="E32" s="69">
        <f t="shared" si="0"/>
        <v>0</v>
      </c>
      <c r="F32" s="69">
        <v>0</v>
      </c>
      <c r="G32" s="69"/>
      <c r="H32" s="69">
        <f t="shared" si="1"/>
        <v>0</v>
      </c>
      <c r="I32" s="69">
        <f t="shared" si="2"/>
        <v>0</v>
      </c>
      <c r="J32" s="69"/>
      <c r="K32" s="69">
        <f t="shared" si="3"/>
        <v>0</v>
      </c>
    </row>
    <row r="33" spans="1:11" ht="23">
      <c r="A33" s="16">
        <v>10</v>
      </c>
      <c r="B33" s="36" t="s">
        <v>170</v>
      </c>
      <c r="C33" s="69"/>
      <c r="D33" s="69"/>
      <c r="E33" s="69">
        <f t="shared" si="0"/>
        <v>0</v>
      </c>
      <c r="F33" s="69"/>
      <c r="G33" s="69"/>
      <c r="H33" s="69">
        <f t="shared" si="1"/>
        <v>0</v>
      </c>
      <c r="I33" s="69">
        <f t="shared" si="2"/>
        <v>0</v>
      </c>
      <c r="J33" s="69"/>
      <c r="K33" s="69">
        <f t="shared" si="3"/>
        <v>0</v>
      </c>
    </row>
    <row r="34" spans="1:11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</row>
    <row r="35" spans="1:11" ht="21.65" customHeight="1">
      <c r="A35" s="107" t="s">
        <v>190</v>
      </c>
      <c r="B35" s="102"/>
      <c r="C35" s="102"/>
      <c r="D35" s="102"/>
      <c r="E35" s="102"/>
      <c r="F35" s="102"/>
      <c r="G35" s="102"/>
      <c r="H35" s="102"/>
      <c r="I35" s="102"/>
      <c r="J35" s="102"/>
      <c r="K35" s="102"/>
    </row>
    <row r="37" spans="1:11" ht="34.5">
      <c r="A37" s="8" t="s">
        <v>1</v>
      </c>
      <c r="B37" s="8" t="s">
        <v>2</v>
      </c>
      <c r="C37" s="5" t="s">
        <v>40</v>
      </c>
      <c r="D37" s="5" t="s">
        <v>41</v>
      </c>
      <c r="E37" s="5" t="s">
        <v>42</v>
      </c>
    </row>
    <row r="38" spans="1:11" ht="14">
      <c r="A38" s="8" t="s">
        <v>0</v>
      </c>
      <c r="B38" s="8" t="s">
        <v>3</v>
      </c>
      <c r="C38" s="8" t="s">
        <v>4</v>
      </c>
      <c r="D38" s="8">
        <f>D40+D41</f>
        <v>0</v>
      </c>
      <c r="E38" s="8" t="s">
        <v>4</v>
      </c>
    </row>
    <row r="39" spans="1:11" ht="14">
      <c r="A39" s="8"/>
      <c r="B39" s="8" t="s">
        <v>5</v>
      </c>
      <c r="C39" s="8"/>
      <c r="D39" s="9"/>
      <c r="E39" s="8"/>
    </row>
    <row r="40" spans="1:11" ht="14">
      <c r="A40" s="8" t="s">
        <v>6</v>
      </c>
      <c r="B40" s="8" t="s">
        <v>7</v>
      </c>
      <c r="C40" s="8" t="s">
        <v>4</v>
      </c>
      <c r="D40" s="9"/>
      <c r="E40" s="8" t="s">
        <v>4</v>
      </c>
    </row>
    <row r="41" spans="1:11" ht="14">
      <c r="A41" s="8" t="s">
        <v>8</v>
      </c>
      <c r="B41" s="8" t="s">
        <v>9</v>
      </c>
      <c r="C41" s="8" t="s">
        <v>4</v>
      </c>
      <c r="D41" s="9"/>
      <c r="E41" s="8" t="s">
        <v>4</v>
      </c>
    </row>
    <row r="42" spans="1:11" ht="35.5" customHeight="1">
      <c r="A42" s="108" t="s">
        <v>74</v>
      </c>
      <c r="B42" s="94"/>
      <c r="C42" s="94"/>
      <c r="D42" s="94"/>
      <c r="E42" s="94"/>
    </row>
    <row r="43" spans="1:11" ht="14">
      <c r="A43" s="18" t="s">
        <v>125</v>
      </c>
      <c r="B43" s="18" t="s">
        <v>126</v>
      </c>
      <c r="C43" s="16"/>
      <c r="D43" s="16"/>
      <c r="E43" s="16">
        <f>SUM(E45:E48)</f>
        <v>0</v>
      </c>
    </row>
    <row r="44" spans="1:11" ht="14">
      <c r="A44" s="18"/>
      <c r="B44" s="18" t="s">
        <v>123</v>
      </c>
      <c r="C44" s="16"/>
      <c r="D44" s="16"/>
      <c r="E44" s="16"/>
    </row>
    <row r="45" spans="1:11" ht="14">
      <c r="A45" s="18" t="s">
        <v>127</v>
      </c>
      <c r="B45" s="18" t="s">
        <v>124</v>
      </c>
      <c r="C45" s="16"/>
      <c r="D45" s="16"/>
      <c r="E45" s="16">
        <f>D45-C45</f>
        <v>0</v>
      </c>
    </row>
    <row r="46" spans="1:11" ht="14">
      <c r="A46" s="18" t="s">
        <v>128</v>
      </c>
      <c r="B46" s="18" t="s">
        <v>129</v>
      </c>
      <c r="C46" s="16"/>
      <c r="D46" s="16"/>
      <c r="E46" s="16">
        <f>D46-C46</f>
        <v>0</v>
      </c>
    </row>
    <row r="47" spans="1:11" ht="14">
      <c r="A47" s="18" t="s">
        <v>130</v>
      </c>
      <c r="B47" s="18" t="s">
        <v>131</v>
      </c>
      <c r="C47" s="16"/>
      <c r="D47" s="16"/>
      <c r="E47" s="16">
        <f>D47-C47</f>
        <v>0</v>
      </c>
    </row>
    <row r="48" spans="1:11" ht="14">
      <c r="A48" s="18" t="s">
        <v>132</v>
      </c>
      <c r="B48" s="18" t="s">
        <v>133</v>
      </c>
      <c r="C48" s="16"/>
      <c r="D48" s="16"/>
      <c r="E48" s="16">
        <f>D48-C48</f>
        <v>0</v>
      </c>
    </row>
    <row r="49" spans="1:11" ht="23" customHeight="1">
      <c r="A49" s="108" t="s">
        <v>103</v>
      </c>
      <c r="B49" s="94"/>
      <c r="C49" s="94"/>
      <c r="D49" s="94"/>
      <c r="E49" s="94"/>
    </row>
    <row r="50" spans="1:11" ht="14">
      <c r="A50" s="18" t="s">
        <v>134</v>
      </c>
      <c r="B50" s="18" t="s">
        <v>135</v>
      </c>
      <c r="C50" s="18" t="s">
        <v>122</v>
      </c>
      <c r="D50" s="18">
        <f>D52+D53</f>
        <v>0</v>
      </c>
      <c r="E50" s="18" t="s">
        <v>122</v>
      </c>
    </row>
    <row r="51" spans="1:11" ht="14">
      <c r="A51" s="18"/>
      <c r="B51" s="18" t="s">
        <v>123</v>
      </c>
      <c r="C51" s="18"/>
      <c r="D51" s="18"/>
      <c r="E51" s="18"/>
    </row>
    <row r="52" spans="1:11" ht="14">
      <c r="A52" s="18" t="s">
        <v>136</v>
      </c>
      <c r="B52" s="18" t="s">
        <v>124</v>
      </c>
      <c r="C52" s="18" t="s">
        <v>122</v>
      </c>
      <c r="D52" s="18"/>
      <c r="E52" s="18" t="s">
        <v>122</v>
      </c>
    </row>
    <row r="53" spans="1:11" ht="14">
      <c r="A53" s="8" t="s">
        <v>11</v>
      </c>
      <c r="B53" s="8" t="s">
        <v>10</v>
      </c>
      <c r="C53" s="8" t="s">
        <v>4</v>
      </c>
      <c r="D53" s="9"/>
      <c r="E53" s="8" t="s">
        <v>4</v>
      </c>
    </row>
    <row r="55" spans="1:11" ht="16.25" customHeight="1">
      <c r="A55" s="136" t="s">
        <v>204</v>
      </c>
      <c r="B55" s="137"/>
      <c r="C55" s="137"/>
      <c r="D55" s="137"/>
      <c r="E55" s="137"/>
      <c r="F55" s="137"/>
      <c r="G55" s="137"/>
      <c r="H55" s="137"/>
      <c r="I55" s="137"/>
      <c r="J55" s="137"/>
      <c r="K55" s="137"/>
    </row>
    <row r="57" spans="1:11" ht="52" customHeight="1">
      <c r="A57" s="94" t="s">
        <v>120</v>
      </c>
      <c r="B57" s="94" t="s">
        <v>121</v>
      </c>
      <c r="C57" s="94" t="s">
        <v>137</v>
      </c>
      <c r="D57" s="94"/>
      <c r="E57" s="94"/>
      <c r="F57" s="94" t="s">
        <v>138</v>
      </c>
      <c r="G57" s="94"/>
      <c r="H57" s="94"/>
      <c r="I57" s="94" t="s">
        <v>139</v>
      </c>
      <c r="J57" s="94"/>
      <c r="K57" s="94"/>
    </row>
    <row r="58" spans="1:11" ht="23" customHeight="1">
      <c r="A58" s="94"/>
      <c r="B58" s="94"/>
      <c r="C58" s="15" t="s">
        <v>53</v>
      </c>
      <c r="D58" s="15" t="s">
        <v>52</v>
      </c>
      <c r="E58" s="15" t="s">
        <v>27</v>
      </c>
      <c r="F58" s="15" t="s">
        <v>54</v>
      </c>
      <c r="G58" s="15" t="s">
        <v>52</v>
      </c>
      <c r="H58" s="15" t="s">
        <v>27</v>
      </c>
      <c r="I58" s="15" t="s">
        <v>54</v>
      </c>
      <c r="J58" s="15" t="s">
        <v>55</v>
      </c>
      <c r="K58" s="15" t="s">
        <v>27</v>
      </c>
    </row>
    <row r="59" spans="1:11" s="6" customFormat="1" ht="14">
      <c r="A59" s="22" t="s">
        <v>140</v>
      </c>
      <c r="B59" s="28" t="s">
        <v>141</v>
      </c>
      <c r="C59" s="117"/>
      <c r="D59" s="117"/>
      <c r="E59" s="117"/>
      <c r="F59" s="117"/>
      <c r="G59" s="117"/>
      <c r="H59" s="117"/>
      <c r="I59" s="117"/>
      <c r="J59" s="117"/>
      <c r="K59" s="117"/>
    </row>
    <row r="60" spans="1:11" s="6" customFormat="1" ht="19.5" customHeight="1">
      <c r="A60" s="58">
        <v>1</v>
      </c>
      <c r="B60" s="30" t="s">
        <v>75</v>
      </c>
      <c r="C60" s="31">
        <v>24</v>
      </c>
      <c r="D60" s="16"/>
      <c r="E60" s="16">
        <f>C60+D60</f>
        <v>24</v>
      </c>
      <c r="F60" s="16">
        <v>5</v>
      </c>
      <c r="G60" s="16"/>
      <c r="H60" s="16">
        <f>F60+G60</f>
        <v>5</v>
      </c>
      <c r="I60" s="16">
        <f>F60-C60</f>
        <v>-19</v>
      </c>
      <c r="J60" s="16"/>
      <c r="K60" s="16">
        <f>I60+J60</f>
        <v>-19</v>
      </c>
    </row>
    <row r="61" spans="1:11" s="6" customFormat="1" ht="26">
      <c r="A61" s="57">
        <v>2</v>
      </c>
      <c r="B61" s="38" t="s">
        <v>76</v>
      </c>
      <c r="C61" s="16">
        <v>0</v>
      </c>
      <c r="D61" s="16"/>
      <c r="E61" s="16">
        <f t="shared" ref="E61:E78" si="4">C61+D61</f>
        <v>0</v>
      </c>
      <c r="F61" s="16">
        <v>0</v>
      </c>
      <c r="G61" s="16"/>
      <c r="H61" s="16">
        <f t="shared" ref="H61:H78" si="5">F61+G61</f>
        <v>0</v>
      </c>
      <c r="I61" s="16">
        <f t="shared" ref="I61:I78" si="6">F61-C61</f>
        <v>0</v>
      </c>
      <c r="J61" s="16"/>
      <c r="K61" s="16">
        <f t="shared" ref="K61:K78" si="7">I61+J61</f>
        <v>0</v>
      </c>
    </row>
    <row r="62" spans="1:11" s="6" customFormat="1" ht="26">
      <c r="A62" s="57">
        <v>3</v>
      </c>
      <c r="B62" s="10" t="s">
        <v>77</v>
      </c>
      <c r="C62" s="16">
        <v>2</v>
      </c>
      <c r="D62" s="16"/>
      <c r="E62" s="16">
        <f t="shared" si="4"/>
        <v>2</v>
      </c>
      <c r="F62" s="16">
        <v>2</v>
      </c>
      <c r="G62" s="16"/>
      <c r="H62" s="16">
        <f t="shared" si="5"/>
        <v>2</v>
      </c>
      <c r="I62" s="16">
        <f t="shared" si="6"/>
        <v>0</v>
      </c>
      <c r="J62" s="16"/>
      <c r="K62" s="16">
        <f t="shared" si="7"/>
        <v>0</v>
      </c>
    </row>
    <row r="63" spans="1:11" s="6" customFormat="1" ht="26">
      <c r="A63" s="57">
        <v>4</v>
      </c>
      <c r="B63" s="10" t="s">
        <v>78</v>
      </c>
      <c r="C63" s="16">
        <v>1</v>
      </c>
      <c r="D63" s="16"/>
      <c r="E63" s="16">
        <f t="shared" si="4"/>
        <v>1</v>
      </c>
      <c r="F63" s="16">
        <v>1</v>
      </c>
      <c r="G63" s="16"/>
      <c r="H63" s="16">
        <f t="shared" si="5"/>
        <v>1</v>
      </c>
      <c r="I63" s="16">
        <f t="shared" si="6"/>
        <v>0</v>
      </c>
      <c r="J63" s="16"/>
      <c r="K63" s="16">
        <f t="shared" si="7"/>
        <v>0</v>
      </c>
    </row>
    <row r="64" spans="1:11" s="6" customFormat="1" ht="26">
      <c r="A64" s="57">
        <v>5</v>
      </c>
      <c r="B64" s="10" t="s">
        <v>79</v>
      </c>
      <c r="C64" s="16">
        <v>7</v>
      </c>
      <c r="D64" s="16"/>
      <c r="E64" s="16">
        <f t="shared" si="4"/>
        <v>7</v>
      </c>
      <c r="F64" s="16">
        <v>6</v>
      </c>
      <c r="G64" s="16"/>
      <c r="H64" s="16">
        <f t="shared" si="5"/>
        <v>6</v>
      </c>
      <c r="I64" s="16">
        <f t="shared" si="6"/>
        <v>-1</v>
      </c>
      <c r="J64" s="16"/>
      <c r="K64" s="16">
        <f t="shared" si="7"/>
        <v>-1</v>
      </c>
    </row>
    <row r="65" spans="1:12" s="6" customFormat="1" ht="26">
      <c r="A65" s="57">
        <v>6</v>
      </c>
      <c r="B65" s="10" t="s">
        <v>80</v>
      </c>
      <c r="C65" s="16">
        <v>3</v>
      </c>
      <c r="D65" s="16"/>
      <c r="E65" s="16">
        <f t="shared" si="4"/>
        <v>3</v>
      </c>
      <c r="F65" s="16">
        <v>3</v>
      </c>
      <c r="G65" s="16"/>
      <c r="H65" s="16">
        <f t="shared" si="5"/>
        <v>3</v>
      </c>
      <c r="I65" s="16">
        <f t="shared" si="6"/>
        <v>0</v>
      </c>
      <c r="J65" s="16"/>
      <c r="K65" s="16">
        <f t="shared" si="7"/>
        <v>0</v>
      </c>
    </row>
    <row r="66" spans="1:12" s="6" customFormat="1" ht="26">
      <c r="A66" s="57">
        <v>7</v>
      </c>
      <c r="B66" s="10" t="s">
        <v>81</v>
      </c>
      <c r="C66" s="16">
        <v>1</v>
      </c>
      <c r="D66" s="16"/>
      <c r="E66" s="16">
        <f t="shared" si="4"/>
        <v>1</v>
      </c>
      <c r="F66" s="16">
        <v>1</v>
      </c>
      <c r="G66" s="16"/>
      <c r="H66" s="16">
        <f t="shared" si="5"/>
        <v>1</v>
      </c>
      <c r="I66" s="16">
        <f t="shared" si="6"/>
        <v>0</v>
      </c>
      <c r="J66" s="16"/>
      <c r="K66" s="16">
        <f t="shared" si="7"/>
        <v>0</v>
      </c>
    </row>
    <row r="67" spans="1:12" s="6" customFormat="1" ht="26">
      <c r="A67" s="62">
        <v>8</v>
      </c>
      <c r="B67" s="10" t="s">
        <v>82</v>
      </c>
      <c r="C67" s="63">
        <v>3</v>
      </c>
      <c r="D67" s="63"/>
      <c r="E67" s="63">
        <f t="shared" si="4"/>
        <v>3</v>
      </c>
      <c r="F67" s="63">
        <v>1</v>
      </c>
      <c r="G67" s="63"/>
      <c r="H67" s="63">
        <f t="shared" si="5"/>
        <v>1</v>
      </c>
      <c r="I67" s="63">
        <f t="shared" si="6"/>
        <v>-2</v>
      </c>
      <c r="J67" s="63"/>
      <c r="K67" s="63">
        <f t="shared" si="7"/>
        <v>-2</v>
      </c>
    </row>
    <row r="68" spans="1:12" s="6" customFormat="1" ht="27.5" customHeight="1">
      <c r="A68" s="125" t="s">
        <v>207</v>
      </c>
      <c r="B68" s="126"/>
      <c r="C68" s="126"/>
      <c r="D68" s="126"/>
      <c r="E68" s="126"/>
      <c r="F68" s="126"/>
      <c r="G68" s="126"/>
      <c r="H68" s="126"/>
      <c r="I68" s="126"/>
      <c r="J68" s="126"/>
      <c r="K68" s="127"/>
    </row>
    <row r="69" spans="1:12" s="6" customFormat="1" ht="14">
      <c r="A69" s="22" t="s">
        <v>142</v>
      </c>
      <c r="B69" s="22" t="s">
        <v>143</v>
      </c>
      <c r="C69" s="16"/>
      <c r="D69" s="16"/>
      <c r="E69" s="16"/>
      <c r="F69" s="16"/>
      <c r="G69" s="16"/>
      <c r="H69" s="16"/>
      <c r="I69" s="16"/>
      <c r="J69" s="16"/>
      <c r="K69" s="16"/>
    </row>
    <row r="70" spans="1:12" s="6" customFormat="1" ht="26">
      <c r="A70" s="60">
        <v>1</v>
      </c>
      <c r="B70" s="18" t="s">
        <v>83</v>
      </c>
      <c r="C70" s="16">
        <v>2484</v>
      </c>
      <c r="D70" s="16"/>
      <c r="E70" s="16">
        <f>C70+D70</f>
        <v>2484</v>
      </c>
      <c r="F70" s="16">
        <v>176</v>
      </c>
      <c r="G70" s="16"/>
      <c r="H70" s="16">
        <f>F70+G70</f>
        <v>176</v>
      </c>
      <c r="I70" s="16">
        <f>F70-C70</f>
        <v>-2308</v>
      </c>
      <c r="J70" s="16"/>
      <c r="K70" s="16">
        <f>I70+J70</f>
        <v>-2308</v>
      </c>
    </row>
    <row r="71" spans="1:12" s="6" customFormat="1" ht="39">
      <c r="A71" s="60">
        <v>2</v>
      </c>
      <c r="B71" s="18" t="s">
        <v>84</v>
      </c>
      <c r="C71" s="16">
        <v>0</v>
      </c>
      <c r="D71" s="16"/>
      <c r="E71" s="16">
        <f>C71+D71</f>
        <v>0</v>
      </c>
      <c r="F71" s="16">
        <v>0</v>
      </c>
      <c r="G71" s="16"/>
      <c r="H71" s="16">
        <f>F71+G71</f>
        <v>0</v>
      </c>
      <c r="I71" s="16">
        <f>F71-C71</f>
        <v>0</v>
      </c>
      <c r="J71" s="16"/>
      <c r="K71" s="16">
        <f>I71+J71</f>
        <v>0</v>
      </c>
    </row>
    <row r="72" spans="1:12" s="6" customFormat="1" ht="39">
      <c r="A72" s="60">
        <v>3</v>
      </c>
      <c r="B72" s="18" t="s">
        <v>85</v>
      </c>
      <c r="C72" s="16">
        <v>147</v>
      </c>
      <c r="D72" s="16"/>
      <c r="E72" s="16">
        <f>C72+D72</f>
        <v>147</v>
      </c>
      <c r="F72" s="16">
        <v>147</v>
      </c>
      <c r="G72" s="16"/>
      <c r="H72" s="16">
        <f>F72+G72</f>
        <v>147</v>
      </c>
      <c r="I72" s="16">
        <f>F72-C72</f>
        <v>0</v>
      </c>
      <c r="J72" s="16"/>
      <c r="K72" s="16">
        <f>I72+J72</f>
        <v>0</v>
      </c>
    </row>
    <row r="73" spans="1:12" s="6" customFormat="1" ht="26">
      <c r="A73" s="60">
        <v>4</v>
      </c>
      <c r="B73" s="18" t="s">
        <v>86</v>
      </c>
      <c r="C73" s="16">
        <v>8</v>
      </c>
      <c r="D73" s="16"/>
      <c r="E73" s="16">
        <f>C73+D73</f>
        <v>8</v>
      </c>
      <c r="F73" s="16">
        <v>8</v>
      </c>
      <c r="G73" s="16"/>
      <c r="H73" s="16">
        <f>F73+G73</f>
        <v>8</v>
      </c>
      <c r="I73" s="16">
        <f>F73-C73</f>
        <v>0</v>
      </c>
      <c r="J73" s="16"/>
      <c r="K73" s="16">
        <f>I73+J73</f>
        <v>0</v>
      </c>
    </row>
    <row r="74" spans="1:12" s="6" customFormat="1" ht="39">
      <c r="A74" s="60">
        <v>5</v>
      </c>
      <c r="B74" s="10" t="s">
        <v>87</v>
      </c>
      <c r="C74" s="16">
        <v>445</v>
      </c>
      <c r="D74" s="16"/>
      <c r="E74" s="16">
        <f t="shared" si="4"/>
        <v>445</v>
      </c>
      <c r="F74" s="16">
        <v>275</v>
      </c>
      <c r="G74" s="16"/>
      <c r="H74" s="16">
        <f t="shared" si="5"/>
        <v>275</v>
      </c>
      <c r="I74" s="16">
        <f t="shared" si="6"/>
        <v>-170</v>
      </c>
      <c r="J74" s="16"/>
      <c r="K74" s="16">
        <f t="shared" si="7"/>
        <v>-170</v>
      </c>
    </row>
    <row r="75" spans="1:12" s="6" customFormat="1" ht="26">
      <c r="A75" s="60">
        <v>6</v>
      </c>
      <c r="B75" s="10" t="s">
        <v>88</v>
      </c>
      <c r="C75" s="16">
        <v>8</v>
      </c>
      <c r="D75" s="16"/>
      <c r="E75" s="16">
        <f t="shared" si="4"/>
        <v>8</v>
      </c>
      <c r="F75" s="16">
        <v>14</v>
      </c>
      <c r="G75" s="16"/>
      <c r="H75" s="16">
        <f t="shared" si="5"/>
        <v>14</v>
      </c>
      <c r="I75" s="16">
        <f t="shared" si="6"/>
        <v>6</v>
      </c>
      <c r="J75" s="16"/>
      <c r="K75" s="16">
        <f t="shared" si="7"/>
        <v>6</v>
      </c>
    </row>
    <row r="76" spans="1:12" s="6" customFormat="1" ht="39">
      <c r="A76" s="60">
        <v>7</v>
      </c>
      <c r="B76" s="10" t="s">
        <v>89</v>
      </c>
      <c r="C76" s="16">
        <v>6</v>
      </c>
      <c r="D76" s="16"/>
      <c r="E76" s="16">
        <f t="shared" si="4"/>
        <v>6</v>
      </c>
      <c r="F76" s="16">
        <v>6</v>
      </c>
      <c r="G76" s="16"/>
      <c r="H76" s="16">
        <f t="shared" si="5"/>
        <v>6</v>
      </c>
      <c r="I76" s="16">
        <f t="shared" si="6"/>
        <v>0</v>
      </c>
      <c r="J76" s="16"/>
      <c r="K76" s="16">
        <f t="shared" si="7"/>
        <v>0</v>
      </c>
    </row>
    <row r="77" spans="1:12" s="6" customFormat="1" ht="26">
      <c r="A77" s="60">
        <v>8</v>
      </c>
      <c r="B77" s="10" t="s">
        <v>90</v>
      </c>
      <c r="C77" s="16">
        <v>5</v>
      </c>
      <c r="D77" s="16"/>
      <c r="E77" s="16">
        <f t="shared" si="4"/>
        <v>5</v>
      </c>
      <c r="F77" s="16">
        <v>1</v>
      </c>
      <c r="G77" s="16"/>
      <c r="H77" s="16">
        <f t="shared" si="5"/>
        <v>1</v>
      </c>
      <c r="I77" s="16">
        <f t="shared" si="6"/>
        <v>-4</v>
      </c>
      <c r="J77" s="16"/>
      <c r="K77" s="16">
        <f t="shared" si="7"/>
        <v>-4</v>
      </c>
    </row>
    <row r="78" spans="1:12" s="6" customFormat="1" ht="30" hidden="1" customHeight="1">
      <c r="A78" s="60"/>
      <c r="B78" s="10" t="s">
        <v>171</v>
      </c>
      <c r="C78" s="16">
        <v>0</v>
      </c>
      <c r="D78" s="16"/>
      <c r="E78" s="47">
        <f t="shared" si="4"/>
        <v>0</v>
      </c>
      <c r="F78" s="16">
        <v>0</v>
      </c>
      <c r="G78" s="16"/>
      <c r="H78" s="47">
        <f t="shared" si="5"/>
        <v>0</v>
      </c>
      <c r="I78" s="16">
        <f t="shared" si="6"/>
        <v>0</v>
      </c>
      <c r="J78" s="16"/>
      <c r="K78" s="16">
        <f t="shared" si="7"/>
        <v>0</v>
      </c>
    </row>
    <row r="79" spans="1:12" s="6" customFormat="1" ht="17" customHeight="1">
      <c r="A79" s="128" t="s">
        <v>191</v>
      </c>
      <c r="B79" s="129"/>
      <c r="C79" s="129"/>
      <c r="D79" s="129"/>
      <c r="E79" s="129"/>
      <c r="F79" s="129"/>
      <c r="G79" s="129"/>
      <c r="H79" s="129"/>
      <c r="I79" s="129"/>
      <c r="J79" s="129"/>
      <c r="K79" s="129"/>
      <c r="L79" s="129"/>
    </row>
    <row r="80" spans="1:12" s="6" customFormat="1" ht="19" customHeight="1">
      <c r="A80" s="130" t="s">
        <v>192</v>
      </c>
      <c r="B80" s="131"/>
      <c r="C80" s="131"/>
      <c r="D80" s="131"/>
      <c r="E80" s="131"/>
      <c r="F80" s="131"/>
      <c r="G80" s="131"/>
      <c r="H80" s="131"/>
      <c r="I80" s="131"/>
      <c r="J80" s="131"/>
      <c r="K80" s="131"/>
      <c r="L80" s="131"/>
    </row>
    <row r="81" spans="1:12" s="6" customFormat="1" ht="16.5" customHeight="1">
      <c r="A81" s="130" t="s">
        <v>193</v>
      </c>
      <c r="B81" s="131"/>
      <c r="C81" s="131"/>
      <c r="D81" s="131"/>
      <c r="E81" s="131"/>
      <c r="F81" s="131"/>
      <c r="G81" s="131"/>
      <c r="H81" s="131"/>
      <c r="I81" s="131"/>
      <c r="J81" s="131"/>
      <c r="K81" s="131"/>
      <c r="L81" s="131"/>
    </row>
    <row r="82" spans="1:12" s="6" customFormat="1" ht="14">
      <c r="A82" s="48" t="s">
        <v>144</v>
      </c>
      <c r="B82" s="64" t="s">
        <v>145</v>
      </c>
      <c r="C82" s="117"/>
      <c r="D82" s="117"/>
      <c r="E82" s="117"/>
      <c r="F82" s="117"/>
      <c r="G82" s="117"/>
      <c r="H82" s="117"/>
      <c r="I82" s="117"/>
      <c r="J82" s="117"/>
      <c r="K82" s="117"/>
    </row>
    <row r="83" spans="1:12" s="6" customFormat="1" ht="26">
      <c r="A83" s="60">
        <v>1</v>
      </c>
      <c r="B83" s="18" t="s">
        <v>104</v>
      </c>
      <c r="C83" s="16">
        <v>32.31</v>
      </c>
      <c r="D83" s="16"/>
      <c r="E83" s="16">
        <f t="shared" ref="E83:E90" si="8">C83+D83</f>
        <v>32.31</v>
      </c>
      <c r="F83" s="16">
        <v>28.41</v>
      </c>
      <c r="G83" s="16"/>
      <c r="H83" s="16">
        <f t="shared" ref="H83:H90" si="9">F83+G83</f>
        <v>28.41</v>
      </c>
      <c r="I83" s="16">
        <f t="shared" ref="I83:I90" si="10">F83-C83</f>
        <v>-3.9000000000000021</v>
      </c>
      <c r="J83" s="16"/>
      <c r="K83" s="16">
        <f t="shared" ref="K83:K90" si="11">I83+J83</f>
        <v>-3.9000000000000021</v>
      </c>
    </row>
    <row r="84" spans="1:12" s="6" customFormat="1" ht="39">
      <c r="A84" s="60">
        <v>2</v>
      </c>
      <c r="B84" s="18" t="s">
        <v>105</v>
      </c>
      <c r="C84" s="21">
        <v>0</v>
      </c>
      <c r="D84" s="21"/>
      <c r="E84" s="21">
        <f t="shared" si="8"/>
        <v>0</v>
      </c>
      <c r="F84" s="21">
        <v>0</v>
      </c>
      <c r="G84" s="21"/>
      <c r="H84" s="21">
        <f t="shared" si="9"/>
        <v>0</v>
      </c>
      <c r="I84" s="21">
        <f t="shared" si="10"/>
        <v>0</v>
      </c>
      <c r="J84" s="21"/>
      <c r="K84" s="21">
        <f t="shared" si="11"/>
        <v>0</v>
      </c>
    </row>
    <row r="85" spans="1:12" s="6" customFormat="1" ht="39">
      <c r="A85" s="60">
        <v>3</v>
      </c>
      <c r="B85" s="18" t="s">
        <v>106</v>
      </c>
      <c r="C85" s="23">
        <v>100</v>
      </c>
      <c r="D85" s="23"/>
      <c r="E85" s="23">
        <f t="shared" si="8"/>
        <v>100</v>
      </c>
      <c r="F85" s="23">
        <v>100</v>
      </c>
      <c r="G85" s="23"/>
      <c r="H85" s="23">
        <f t="shared" si="9"/>
        <v>100</v>
      </c>
      <c r="I85" s="23">
        <f t="shared" si="10"/>
        <v>0</v>
      </c>
      <c r="J85" s="23"/>
      <c r="K85" s="23">
        <f t="shared" si="11"/>
        <v>0</v>
      </c>
    </row>
    <row r="86" spans="1:12" s="6" customFormat="1" ht="39">
      <c r="A86" s="60">
        <v>4</v>
      </c>
      <c r="B86" s="18" t="s">
        <v>107</v>
      </c>
      <c r="C86" s="16">
        <v>3655</v>
      </c>
      <c r="D86" s="16"/>
      <c r="E86" s="16">
        <f t="shared" si="8"/>
        <v>3655</v>
      </c>
      <c r="F86" s="16">
        <v>300</v>
      </c>
      <c r="G86" s="16"/>
      <c r="H86" s="16">
        <f t="shared" si="9"/>
        <v>300</v>
      </c>
      <c r="I86" s="16">
        <f t="shared" si="10"/>
        <v>-3355</v>
      </c>
      <c r="J86" s="16"/>
      <c r="K86" s="16">
        <f t="shared" si="11"/>
        <v>-3355</v>
      </c>
    </row>
    <row r="87" spans="1:12" s="6" customFormat="1" ht="39">
      <c r="A87" s="60">
        <v>5</v>
      </c>
      <c r="B87" s="10" t="s">
        <v>108</v>
      </c>
      <c r="C87" s="16">
        <v>148.99</v>
      </c>
      <c r="D87" s="16"/>
      <c r="E87" s="16">
        <f t="shared" si="8"/>
        <v>148.99</v>
      </c>
      <c r="F87" s="16">
        <v>104.55</v>
      </c>
      <c r="G87" s="16"/>
      <c r="H87" s="16">
        <f t="shared" si="9"/>
        <v>104.55</v>
      </c>
      <c r="I87" s="16">
        <f t="shared" si="10"/>
        <v>-44.440000000000012</v>
      </c>
      <c r="J87" s="16"/>
      <c r="K87" s="16">
        <f t="shared" si="11"/>
        <v>-44.440000000000012</v>
      </c>
    </row>
    <row r="88" spans="1:12" s="6" customFormat="1" ht="39">
      <c r="A88" s="60">
        <v>6</v>
      </c>
      <c r="B88" s="10" t="s">
        <v>109</v>
      </c>
      <c r="C88" s="16">
        <v>11750</v>
      </c>
      <c r="D88" s="16"/>
      <c r="E88" s="16">
        <f t="shared" si="8"/>
        <v>11750</v>
      </c>
      <c r="F88" s="16">
        <v>1249.3699999999999</v>
      </c>
      <c r="G88" s="16"/>
      <c r="H88" s="16">
        <f t="shared" si="9"/>
        <v>1249.3699999999999</v>
      </c>
      <c r="I88" s="16">
        <f t="shared" si="10"/>
        <v>-10500.630000000001</v>
      </c>
      <c r="J88" s="16"/>
      <c r="K88" s="16">
        <f t="shared" si="11"/>
        <v>-10500.630000000001</v>
      </c>
    </row>
    <row r="89" spans="1:12" s="6" customFormat="1" ht="39">
      <c r="A89" s="60">
        <v>7</v>
      </c>
      <c r="B89" s="10" t="s">
        <v>110</v>
      </c>
      <c r="C89" s="21">
        <v>7974.09</v>
      </c>
      <c r="D89" s="21"/>
      <c r="E89" s="21">
        <f t="shared" si="8"/>
        <v>7974.09</v>
      </c>
      <c r="F89" s="23">
        <v>7974.09</v>
      </c>
      <c r="G89" s="21"/>
      <c r="H89" s="23">
        <f t="shared" si="9"/>
        <v>7974.09</v>
      </c>
      <c r="I89" s="21">
        <f t="shared" si="10"/>
        <v>0</v>
      </c>
      <c r="J89" s="21"/>
      <c r="K89" s="21">
        <f t="shared" si="11"/>
        <v>0</v>
      </c>
    </row>
    <row r="90" spans="1:12" ht="39">
      <c r="A90" s="18">
        <v>8</v>
      </c>
      <c r="B90" s="10" t="s">
        <v>111</v>
      </c>
      <c r="C90" s="23">
        <v>32333.09</v>
      </c>
      <c r="D90" s="21"/>
      <c r="E90" s="23">
        <f t="shared" si="8"/>
        <v>32333.09</v>
      </c>
      <c r="F90" s="23">
        <v>46082.154999999999</v>
      </c>
      <c r="G90" s="21"/>
      <c r="H90" s="23">
        <f t="shared" si="9"/>
        <v>46082.154999999999</v>
      </c>
      <c r="I90" s="23">
        <f t="shared" si="10"/>
        <v>13749.064999999999</v>
      </c>
      <c r="J90" s="23"/>
      <c r="K90" s="23">
        <f t="shared" si="11"/>
        <v>13749.064999999999</v>
      </c>
    </row>
    <row r="91" spans="1:12" ht="13" customHeight="1">
      <c r="A91" s="96" t="s">
        <v>194</v>
      </c>
      <c r="B91" s="96"/>
      <c r="C91" s="96"/>
      <c r="D91" s="96"/>
      <c r="E91" s="96"/>
      <c r="F91" s="96"/>
      <c r="G91" s="96"/>
      <c r="H91" s="96"/>
      <c r="I91" s="96"/>
      <c r="J91" s="96"/>
      <c r="K91" s="96"/>
      <c r="L91" s="96"/>
    </row>
    <row r="92" spans="1:12" ht="13" customHeight="1">
      <c r="A92" s="78" t="s">
        <v>195</v>
      </c>
      <c r="B92" s="78"/>
      <c r="C92" s="78"/>
      <c r="D92" s="78"/>
      <c r="E92" s="78"/>
      <c r="F92" s="78"/>
      <c r="G92" s="78"/>
      <c r="H92" s="78"/>
      <c r="I92" s="78"/>
      <c r="J92" s="78"/>
      <c r="K92" s="78"/>
      <c r="L92" s="78"/>
    </row>
    <row r="93" spans="1:12" ht="12.5" customHeight="1">
      <c r="A93" s="78" t="s">
        <v>196</v>
      </c>
      <c r="B93" s="78"/>
      <c r="C93" s="78"/>
      <c r="D93" s="78"/>
      <c r="E93" s="78"/>
      <c r="F93" s="78"/>
      <c r="G93" s="78"/>
      <c r="H93" s="78"/>
      <c r="I93" s="78"/>
      <c r="J93" s="78"/>
      <c r="K93" s="78"/>
      <c r="L93" s="78"/>
    </row>
    <row r="94" spans="1:12" ht="20" customHeight="1">
      <c r="A94" s="64">
        <v>4</v>
      </c>
      <c r="B94" s="65" t="s">
        <v>60</v>
      </c>
      <c r="C94" s="117"/>
      <c r="D94" s="117"/>
      <c r="E94" s="117"/>
      <c r="F94" s="117"/>
      <c r="G94" s="117"/>
      <c r="H94" s="117"/>
      <c r="I94" s="117"/>
      <c r="J94" s="117"/>
      <c r="K94" s="117"/>
    </row>
    <row r="95" spans="1:12" ht="26">
      <c r="A95" s="58">
        <v>1</v>
      </c>
      <c r="B95" s="30" t="s">
        <v>91</v>
      </c>
      <c r="C95" s="49">
        <v>119.06</v>
      </c>
      <c r="D95" s="43"/>
      <c r="E95" s="43">
        <f t="shared" ref="E95:E112" si="12">C95+D95</f>
        <v>119.06</v>
      </c>
      <c r="F95" s="43">
        <v>11.61</v>
      </c>
      <c r="G95" s="43"/>
      <c r="H95" s="43">
        <f t="shared" ref="H95:H112" si="13">F95+G95</f>
        <v>11.61</v>
      </c>
      <c r="I95" s="16">
        <f t="shared" ref="I95:I112" si="14">F95-C95</f>
        <v>-107.45</v>
      </c>
      <c r="J95" s="16"/>
      <c r="K95" s="16">
        <f>I95+J95</f>
        <v>-107.45</v>
      </c>
    </row>
    <row r="96" spans="1:12" ht="39">
      <c r="A96" s="58">
        <v>2</v>
      </c>
      <c r="B96" s="30" t="s">
        <v>92</v>
      </c>
      <c r="C96" s="43">
        <v>30.93</v>
      </c>
      <c r="D96" s="43"/>
      <c r="E96" s="43">
        <f t="shared" si="12"/>
        <v>30.93</v>
      </c>
      <c r="F96" s="43">
        <v>16.190000000000001</v>
      </c>
      <c r="G96" s="43"/>
      <c r="H96" s="43">
        <f t="shared" si="13"/>
        <v>16.190000000000001</v>
      </c>
      <c r="I96" s="16">
        <f t="shared" si="14"/>
        <v>-14.739999999999998</v>
      </c>
      <c r="J96" s="16"/>
      <c r="K96" s="16">
        <f>I96+J96</f>
        <v>-14.739999999999998</v>
      </c>
    </row>
    <row r="97" spans="1:11" ht="39">
      <c r="A97" s="60">
        <v>3</v>
      </c>
      <c r="B97" s="33" t="s">
        <v>93</v>
      </c>
      <c r="C97" s="43">
        <v>0</v>
      </c>
      <c r="D97" s="43"/>
      <c r="E97" s="43">
        <f t="shared" si="12"/>
        <v>0</v>
      </c>
      <c r="F97" s="43">
        <v>0</v>
      </c>
      <c r="G97" s="43"/>
      <c r="H97" s="43">
        <f t="shared" si="13"/>
        <v>0</v>
      </c>
      <c r="I97" s="16">
        <f t="shared" si="14"/>
        <v>0</v>
      </c>
      <c r="J97" s="16"/>
      <c r="K97" s="16">
        <f>H97-E97</f>
        <v>0</v>
      </c>
    </row>
    <row r="98" spans="1:11" ht="39">
      <c r="A98" s="60">
        <v>4</v>
      </c>
      <c r="B98" s="34" t="s">
        <v>94</v>
      </c>
      <c r="C98" s="49">
        <v>8</v>
      </c>
      <c r="D98" s="43"/>
      <c r="E98" s="43">
        <f t="shared" si="12"/>
        <v>8</v>
      </c>
      <c r="F98" s="43">
        <v>8</v>
      </c>
      <c r="G98" s="43"/>
      <c r="H98" s="43">
        <f t="shared" si="13"/>
        <v>8</v>
      </c>
      <c r="I98" s="16">
        <f t="shared" si="14"/>
        <v>0</v>
      </c>
      <c r="J98" s="16"/>
      <c r="K98" s="16">
        <f>I98+J98</f>
        <v>0</v>
      </c>
    </row>
    <row r="99" spans="1:11" ht="39">
      <c r="A99" s="58">
        <v>5</v>
      </c>
      <c r="B99" s="30" t="s">
        <v>95</v>
      </c>
      <c r="C99" s="43">
        <v>19.149999999999999</v>
      </c>
      <c r="D99" s="43"/>
      <c r="E99" s="43">
        <f t="shared" si="12"/>
        <v>19.149999999999999</v>
      </c>
      <c r="F99" s="43">
        <v>31.91</v>
      </c>
      <c r="G99" s="43"/>
      <c r="H99" s="43">
        <f t="shared" si="13"/>
        <v>31.91</v>
      </c>
      <c r="I99" s="16">
        <f t="shared" si="14"/>
        <v>12.760000000000002</v>
      </c>
      <c r="J99" s="16"/>
      <c r="K99" s="16">
        <f>I99+J99</f>
        <v>12.760000000000002</v>
      </c>
    </row>
    <row r="100" spans="1:11" ht="39">
      <c r="A100" s="58">
        <v>6</v>
      </c>
      <c r="B100" s="30" t="s">
        <v>96</v>
      </c>
      <c r="C100" s="16">
        <v>9</v>
      </c>
      <c r="D100" s="16"/>
      <c r="E100" s="16">
        <f t="shared" si="12"/>
        <v>9</v>
      </c>
      <c r="F100" s="16">
        <v>15</v>
      </c>
      <c r="G100" s="16"/>
      <c r="H100" s="16">
        <f t="shared" si="13"/>
        <v>15</v>
      </c>
      <c r="I100" s="16">
        <f t="shared" si="14"/>
        <v>6</v>
      </c>
      <c r="J100" s="16"/>
      <c r="K100" s="16">
        <f>H100-E100</f>
        <v>6</v>
      </c>
    </row>
    <row r="101" spans="1:11">
      <c r="A101" s="58">
        <v>7</v>
      </c>
      <c r="B101" s="30" t="s">
        <v>177</v>
      </c>
      <c r="C101" s="55">
        <v>7</v>
      </c>
      <c r="D101" s="54"/>
      <c r="E101" s="54">
        <f t="shared" si="12"/>
        <v>7</v>
      </c>
      <c r="F101" s="54">
        <v>8</v>
      </c>
      <c r="G101" s="54"/>
      <c r="H101" s="54">
        <f t="shared" si="13"/>
        <v>8</v>
      </c>
      <c r="I101" s="54">
        <f t="shared" si="14"/>
        <v>1</v>
      </c>
      <c r="J101" s="54"/>
      <c r="K101" s="54">
        <f t="shared" ref="K101:K102" si="15">H101-E101</f>
        <v>1</v>
      </c>
    </row>
    <row r="102" spans="1:11">
      <c r="A102" s="58">
        <v>8</v>
      </c>
      <c r="B102" s="30" t="s">
        <v>178</v>
      </c>
      <c r="C102" s="55">
        <v>2</v>
      </c>
      <c r="D102" s="54"/>
      <c r="E102" s="54">
        <f t="shared" si="12"/>
        <v>2</v>
      </c>
      <c r="F102" s="54">
        <v>6</v>
      </c>
      <c r="G102" s="54"/>
      <c r="H102" s="54">
        <f t="shared" si="13"/>
        <v>6</v>
      </c>
      <c r="I102" s="54">
        <f t="shared" si="14"/>
        <v>4</v>
      </c>
      <c r="J102" s="54"/>
      <c r="K102" s="54">
        <f t="shared" si="15"/>
        <v>4</v>
      </c>
    </row>
    <row r="103" spans="1:11" ht="39">
      <c r="A103" s="58">
        <v>9</v>
      </c>
      <c r="B103" s="30" t="s">
        <v>97</v>
      </c>
      <c r="C103" s="49">
        <v>15.22</v>
      </c>
      <c r="D103" s="43"/>
      <c r="E103" s="43">
        <f t="shared" si="12"/>
        <v>15.22</v>
      </c>
      <c r="F103" s="43">
        <v>13.04</v>
      </c>
      <c r="G103" s="43"/>
      <c r="H103" s="43">
        <f t="shared" si="13"/>
        <v>13.04</v>
      </c>
      <c r="I103" s="16">
        <f t="shared" si="14"/>
        <v>-2.1800000000000015</v>
      </c>
      <c r="J103" s="16"/>
      <c r="K103" s="16">
        <f>I103+J103</f>
        <v>-2.1800000000000015</v>
      </c>
    </row>
    <row r="104" spans="1:11" ht="39">
      <c r="A104" s="58">
        <v>10</v>
      </c>
      <c r="B104" s="30" t="s">
        <v>98</v>
      </c>
      <c r="C104" s="43">
        <v>32.29</v>
      </c>
      <c r="D104" s="43"/>
      <c r="E104" s="43">
        <f t="shared" si="12"/>
        <v>32.29</v>
      </c>
      <c r="F104" s="43">
        <v>6.25</v>
      </c>
      <c r="G104" s="43"/>
      <c r="H104" s="43">
        <f t="shared" si="13"/>
        <v>6.25</v>
      </c>
      <c r="I104" s="16">
        <f t="shared" si="14"/>
        <v>-26.04</v>
      </c>
      <c r="J104" s="16"/>
      <c r="K104" s="16">
        <f>I104+J104</f>
        <v>-26.04</v>
      </c>
    </row>
    <row r="105" spans="1:11" ht="39">
      <c r="A105" s="58">
        <v>11</v>
      </c>
      <c r="B105" s="30" t="s">
        <v>99</v>
      </c>
      <c r="C105" s="16">
        <v>31</v>
      </c>
      <c r="D105" s="16"/>
      <c r="E105" s="16">
        <f t="shared" si="12"/>
        <v>31</v>
      </c>
      <c r="F105" s="16">
        <v>6</v>
      </c>
      <c r="G105" s="16"/>
      <c r="H105" s="16">
        <f t="shared" si="13"/>
        <v>6</v>
      </c>
      <c r="I105" s="16">
        <f t="shared" si="14"/>
        <v>-25</v>
      </c>
      <c r="J105" s="16"/>
      <c r="K105" s="16">
        <f>H105-E105</f>
        <v>-25</v>
      </c>
    </row>
    <row r="106" spans="1:11">
      <c r="A106" s="58">
        <v>12</v>
      </c>
      <c r="B106" s="30" t="s">
        <v>177</v>
      </c>
      <c r="C106" s="55">
        <v>21</v>
      </c>
      <c r="D106" s="54"/>
      <c r="E106" s="54">
        <f t="shared" si="12"/>
        <v>21</v>
      </c>
      <c r="F106" s="54">
        <v>3</v>
      </c>
      <c r="G106" s="54"/>
      <c r="H106" s="54">
        <f t="shared" si="13"/>
        <v>3</v>
      </c>
      <c r="I106" s="54">
        <f t="shared" si="14"/>
        <v>-18</v>
      </c>
      <c r="J106" s="54"/>
      <c r="K106" s="54">
        <f t="shared" ref="K106:K107" si="16">H106-E106</f>
        <v>-18</v>
      </c>
    </row>
    <row r="107" spans="1:11">
      <c r="A107" s="58">
        <v>13</v>
      </c>
      <c r="B107" s="30" t="s">
        <v>178</v>
      </c>
      <c r="C107" s="55">
        <v>10</v>
      </c>
      <c r="D107" s="54"/>
      <c r="E107" s="54">
        <f t="shared" si="12"/>
        <v>10</v>
      </c>
      <c r="F107" s="54">
        <v>3</v>
      </c>
      <c r="G107" s="54"/>
      <c r="H107" s="54">
        <f t="shared" si="13"/>
        <v>3</v>
      </c>
      <c r="I107" s="54">
        <f t="shared" si="14"/>
        <v>-7</v>
      </c>
      <c r="J107" s="54"/>
      <c r="K107" s="54">
        <f t="shared" si="16"/>
        <v>-7</v>
      </c>
    </row>
    <row r="108" spans="1:11" ht="39">
      <c r="A108" s="58">
        <v>14</v>
      </c>
      <c r="B108" s="35" t="s">
        <v>100</v>
      </c>
      <c r="C108" s="49">
        <v>20</v>
      </c>
      <c r="D108" s="43"/>
      <c r="E108" s="43">
        <f t="shared" si="12"/>
        <v>20</v>
      </c>
      <c r="F108" s="43">
        <v>20</v>
      </c>
      <c r="G108" s="43"/>
      <c r="H108" s="43">
        <f t="shared" si="13"/>
        <v>20</v>
      </c>
      <c r="I108" s="16">
        <f t="shared" si="14"/>
        <v>0</v>
      </c>
      <c r="J108" s="16"/>
      <c r="K108" s="16">
        <f>I108+J108</f>
        <v>0</v>
      </c>
    </row>
    <row r="109" spans="1:11" ht="39">
      <c r="A109" s="58">
        <v>15</v>
      </c>
      <c r="B109" s="30" t="s">
        <v>101</v>
      </c>
      <c r="C109" s="49">
        <v>0</v>
      </c>
      <c r="D109" s="43"/>
      <c r="E109" s="43">
        <f t="shared" si="12"/>
        <v>0</v>
      </c>
      <c r="F109" s="43">
        <v>0</v>
      </c>
      <c r="G109" s="43"/>
      <c r="H109" s="43">
        <f t="shared" si="13"/>
        <v>0</v>
      </c>
      <c r="I109" s="16">
        <f t="shared" si="14"/>
        <v>0</v>
      </c>
      <c r="J109" s="16"/>
      <c r="K109" s="16">
        <f>I109+J109</f>
        <v>0</v>
      </c>
    </row>
    <row r="110" spans="1:11" ht="39">
      <c r="A110" s="58">
        <v>16</v>
      </c>
      <c r="B110" s="30" t="s">
        <v>102</v>
      </c>
      <c r="C110" s="31">
        <v>0</v>
      </c>
      <c r="D110" s="16"/>
      <c r="E110" s="16">
        <f t="shared" si="12"/>
        <v>0</v>
      </c>
      <c r="F110" s="16">
        <v>0</v>
      </c>
      <c r="G110" s="16"/>
      <c r="H110" s="16">
        <f t="shared" si="13"/>
        <v>0</v>
      </c>
      <c r="I110" s="16">
        <f t="shared" si="14"/>
        <v>0</v>
      </c>
      <c r="J110" s="16"/>
      <c r="K110" s="16">
        <f>H110-E110</f>
        <v>0</v>
      </c>
    </row>
    <row r="111" spans="1:11">
      <c r="A111" s="58">
        <v>17</v>
      </c>
      <c r="B111" s="30" t="s">
        <v>177</v>
      </c>
      <c r="C111" s="55">
        <v>0</v>
      </c>
      <c r="D111" s="54"/>
      <c r="E111" s="54">
        <f t="shared" si="12"/>
        <v>0</v>
      </c>
      <c r="F111" s="54">
        <v>0</v>
      </c>
      <c r="G111" s="54"/>
      <c r="H111" s="54">
        <f t="shared" si="13"/>
        <v>0</v>
      </c>
      <c r="I111" s="54">
        <f t="shared" si="14"/>
        <v>0</v>
      </c>
      <c r="J111" s="54"/>
      <c r="K111" s="54">
        <f t="shared" ref="K111:K112" si="17">H111-E111</f>
        <v>0</v>
      </c>
    </row>
    <row r="112" spans="1:11">
      <c r="A112" s="58">
        <v>18</v>
      </c>
      <c r="B112" s="30" t="s">
        <v>178</v>
      </c>
      <c r="C112" s="55">
        <v>0</v>
      </c>
      <c r="D112" s="54"/>
      <c r="E112" s="54">
        <f t="shared" si="12"/>
        <v>0</v>
      </c>
      <c r="F112" s="54">
        <v>0</v>
      </c>
      <c r="G112" s="54"/>
      <c r="H112" s="54">
        <f t="shared" si="13"/>
        <v>0</v>
      </c>
      <c r="I112" s="54">
        <f t="shared" si="14"/>
        <v>0</v>
      </c>
      <c r="J112" s="54"/>
      <c r="K112" s="54">
        <f t="shared" si="17"/>
        <v>0</v>
      </c>
    </row>
    <row r="113" spans="1:12" ht="14">
      <c r="A113" s="58"/>
      <c r="B113" s="119" t="s">
        <v>197</v>
      </c>
      <c r="C113" s="120"/>
      <c r="D113" s="120"/>
      <c r="E113" s="120"/>
      <c r="F113" s="120"/>
      <c r="G113" s="120"/>
      <c r="H113" s="120"/>
      <c r="I113" s="120"/>
      <c r="J113" s="120"/>
      <c r="K113" s="121"/>
    </row>
    <row r="114" spans="1:12" ht="20.5" customHeight="1">
      <c r="A114" s="85" t="s">
        <v>205</v>
      </c>
      <c r="B114" s="86"/>
      <c r="C114" s="86"/>
      <c r="D114" s="86"/>
      <c r="E114" s="86"/>
      <c r="F114" s="86"/>
      <c r="G114" s="86"/>
      <c r="H114" s="86"/>
      <c r="I114" s="86"/>
      <c r="J114" s="86"/>
      <c r="K114" s="87"/>
      <c r="L114" s="68"/>
    </row>
    <row r="115" spans="1:12" ht="33" customHeight="1">
      <c r="A115" s="122" t="s">
        <v>61</v>
      </c>
      <c r="B115" s="123"/>
      <c r="C115" s="123"/>
      <c r="D115" s="123"/>
      <c r="E115" s="123"/>
      <c r="F115" s="123"/>
      <c r="G115" s="123"/>
      <c r="H115" s="123"/>
      <c r="I115" s="123"/>
      <c r="J115" s="123"/>
      <c r="K115" s="124"/>
    </row>
    <row r="116" spans="1:12" ht="14.5" customHeight="1">
      <c r="A116" s="118" t="s">
        <v>57</v>
      </c>
      <c r="B116" s="118"/>
      <c r="C116" s="118"/>
      <c r="D116" s="118"/>
      <c r="E116" s="118"/>
      <c r="F116" s="118"/>
      <c r="G116" s="118"/>
      <c r="H116" s="118"/>
      <c r="I116" s="118"/>
      <c r="J116" s="118"/>
      <c r="K116" s="118"/>
    </row>
    <row r="117" spans="1:12" ht="17.5" customHeight="1">
      <c r="A117" s="93" t="s">
        <v>62</v>
      </c>
      <c r="B117" s="94"/>
      <c r="C117" s="94"/>
      <c r="D117" s="94"/>
      <c r="E117" s="94"/>
      <c r="F117" s="94"/>
      <c r="G117" s="94"/>
      <c r="H117" s="94"/>
      <c r="I117" s="94"/>
      <c r="J117" s="94"/>
      <c r="K117" s="94"/>
    </row>
    <row r="118" spans="1:12" ht="28.25" customHeight="1">
      <c r="A118" s="94" t="s">
        <v>120</v>
      </c>
      <c r="B118" s="94" t="s">
        <v>121</v>
      </c>
      <c r="C118" s="90" t="s">
        <v>146</v>
      </c>
      <c r="D118" s="90"/>
      <c r="E118" s="90"/>
      <c r="F118" s="90" t="s">
        <v>147</v>
      </c>
      <c r="G118" s="90"/>
      <c r="H118" s="90"/>
      <c r="I118" s="95" t="s">
        <v>43</v>
      </c>
      <c r="J118" s="90"/>
      <c r="K118" s="90"/>
    </row>
    <row r="119" spans="1:12" s="4" customFormat="1" ht="30.75" customHeight="1">
      <c r="A119" s="94"/>
      <c r="B119" s="94"/>
      <c r="C119" s="15" t="s">
        <v>25</v>
      </c>
      <c r="D119" s="15" t="s">
        <v>26</v>
      </c>
      <c r="E119" s="15" t="s">
        <v>27</v>
      </c>
      <c r="F119" s="15" t="s">
        <v>25</v>
      </c>
      <c r="G119" s="15" t="s">
        <v>26</v>
      </c>
      <c r="H119" s="15" t="s">
        <v>27</v>
      </c>
      <c r="I119" s="15" t="s">
        <v>25</v>
      </c>
      <c r="J119" s="15" t="s">
        <v>26</v>
      </c>
      <c r="K119" s="15" t="s">
        <v>27</v>
      </c>
    </row>
    <row r="120" spans="1:12" ht="14">
      <c r="A120" s="18"/>
      <c r="B120" s="18" t="s">
        <v>148</v>
      </c>
      <c r="C120" s="72">
        <v>1027.904</v>
      </c>
      <c r="D120" s="71">
        <v>33</v>
      </c>
      <c r="E120" s="71">
        <f>C120+D120</f>
        <v>1060.904</v>
      </c>
      <c r="F120" s="72">
        <v>162.268</v>
      </c>
      <c r="G120" s="72"/>
      <c r="H120" s="72">
        <f>F120+G120</f>
        <v>162.268</v>
      </c>
      <c r="I120" s="71">
        <f>F120/C120*100-100</f>
        <v>-84.213700890355526</v>
      </c>
      <c r="J120" s="73">
        <f>G120/D120*100-100</f>
        <v>-100</v>
      </c>
      <c r="K120" s="71">
        <f>H120/E120*100-100</f>
        <v>-84.70474237065747</v>
      </c>
    </row>
    <row r="121" spans="1:12" ht="29" customHeight="1">
      <c r="A121" s="88" t="s">
        <v>44</v>
      </c>
      <c r="B121" s="88"/>
      <c r="C121" s="88"/>
      <c r="D121" s="88"/>
      <c r="E121" s="88"/>
      <c r="F121" s="88"/>
      <c r="G121" s="88"/>
      <c r="H121" s="88"/>
      <c r="I121" s="88"/>
      <c r="J121" s="88"/>
      <c r="K121" s="88"/>
    </row>
    <row r="122" spans="1:12" ht="20" customHeight="1">
      <c r="A122" s="92" t="s">
        <v>199</v>
      </c>
      <c r="B122" s="92"/>
      <c r="C122" s="92"/>
      <c r="D122" s="92"/>
      <c r="E122" s="92"/>
      <c r="F122" s="92"/>
      <c r="G122" s="92"/>
      <c r="H122" s="92"/>
      <c r="I122" s="92"/>
      <c r="J122" s="92"/>
      <c r="K122" s="92"/>
    </row>
    <row r="123" spans="1:12" ht="14">
      <c r="A123" s="18"/>
      <c r="B123" s="18" t="s">
        <v>123</v>
      </c>
      <c r="C123" s="18"/>
      <c r="D123" s="18"/>
      <c r="E123" s="18"/>
      <c r="F123" s="24"/>
      <c r="G123" s="24"/>
      <c r="H123" s="24"/>
      <c r="I123" s="24"/>
      <c r="J123" s="24"/>
      <c r="K123" s="24"/>
    </row>
    <row r="124" spans="1:12" ht="23">
      <c r="A124" s="16">
        <v>1</v>
      </c>
      <c r="B124" s="36" t="s">
        <v>68</v>
      </c>
      <c r="C124" s="71">
        <v>184.63</v>
      </c>
      <c r="D124" s="71"/>
      <c r="E124" s="71">
        <f>C124+D124</f>
        <v>184.63</v>
      </c>
      <c r="F124" s="72">
        <v>5</v>
      </c>
      <c r="G124" s="72"/>
      <c r="H124" s="72">
        <f>F124+G124</f>
        <v>5</v>
      </c>
      <c r="I124" s="71">
        <f t="shared" ref="I124:I129" si="18">F124/C124*100-100</f>
        <v>-97.291881059416127</v>
      </c>
      <c r="J124" s="71"/>
      <c r="K124" s="71">
        <f t="shared" ref="K124:K131" si="19">H124/E124*100-100</f>
        <v>-97.291881059416127</v>
      </c>
    </row>
    <row r="125" spans="1:12" ht="23">
      <c r="A125" s="16">
        <v>2</v>
      </c>
      <c r="B125" s="36" t="s">
        <v>71</v>
      </c>
      <c r="C125" s="71">
        <v>167.637</v>
      </c>
      <c r="D125" s="74"/>
      <c r="E125" s="71">
        <f t="shared" ref="E125:E130" si="20">C125+D125</f>
        <v>167.637</v>
      </c>
      <c r="F125" s="72">
        <v>17.491</v>
      </c>
      <c r="G125" s="72"/>
      <c r="H125" s="72">
        <f t="shared" ref="H125:H130" si="21">F125+G125</f>
        <v>17.491</v>
      </c>
      <c r="I125" s="71">
        <f t="shared" si="18"/>
        <v>-89.566145898578469</v>
      </c>
      <c r="J125" s="71"/>
      <c r="K125" s="71">
        <f t="shared" si="19"/>
        <v>-89.566145898578469</v>
      </c>
    </row>
    <row r="126" spans="1:12" ht="23">
      <c r="A126" s="16">
        <v>3</v>
      </c>
      <c r="B126" s="36" t="s">
        <v>73</v>
      </c>
      <c r="C126" s="71">
        <v>2.8420000000000001</v>
      </c>
      <c r="D126" s="71"/>
      <c r="E126" s="71">
        <f t="shared" si="20"/>
        <v>2.8420000000000001</v>
      </c>
      <c r="F126" s="72">
        <v>46.082000000000001</v>
      </c>
      <c r="G126" s="72"/>
      <c r="H126" s="72">
        <f t="shared" si="21"/>
        <v>46.082000000000001</v>
      </c>
      <c r="I126" s="71">
        <f t="shared" si="18"/>
        <v>1521.4637579169598</v>
      </c>
      <c r="J126" s="71"/>
      <c r="K126" s="71">
        <f t="shared" si="19"/>
        <v>1521.4637579169598</v>
      </c>
    </row>
    <row r="127" spans="1:12" ht="23">
      <c r="A127" s="16">
        <v>4</v>
      </c>
      <c r="B127" s="36" t="s">
        <v>69</v>
      </c>
      <c r="C127" s="71">
        <v>6.71</v>
      </c>
      <c r="D127" s="71"/>
      <c r="E127" s="71">
        <f t="shared" si="20"/>
        <v>6.71</v>
      </c>
      <c r="F127" s="72">
        <v>2.4</v>
      </c>
      <c r="G127" s="72"/>
      <c r="H127" s="72">
        <f t="shared" si="21"/>
        <v>2.4</v>
      </c>
      <c r="I127" s="71">
        <f t="shared" si="18"/>
        <v>-64.232488822652755</v>
      </c>
      <c r="J127" s="71"/>
      <c r="K127" s="71">
        <f t="shared" si="19"/>
        <v>-64.232488822652755</v>
      </c>
    </row>
    <row r="128" spans="1:12" ht="23">
      <c r="A128" s="16">
        <v>5</v>
      </c>
      <c r="B128" s="36" t="s">
        <v>70</v>
      </c>
      <c r="C128" s="71">
        <v>262.33999999999997</v>
      </c>
      <c r="D128" s="71"/>
      <c r="E128" s="71">
        <f t="shared" si="20"/>
        <v>262.33999999999997</v>
      </c>
      <c r="F128" s="72">
        <v>28.75</v>
      </c>
      <c r="G128" s="72"/>
      <c r="H128" s="72">
        <f t="shared" si="21"/>
        <v>28.75</v>
      </c>
      <c r="I128" s="71">
        <f t="shared" si="18"/>
        <v>-89.040939239155293</v>
      </c>
      <c r="J128" s="71"/>
      <c r="K128" s="71">
        <f t="shared" si="19"/>
        <v>-89.040939239155293</v>
      </c>
    </row>
    <row r="129" spans="1:11" ht="23">
      <c r="A129" s="16">
        <v>6</v>
      </c>
      <c r="B129" s="36" t="s">
        <v>181</v>
      </c>
      <c r="C129" s="71">
        <v>17.57</v>
      </c>
      <c r="D129" s="71"/>
      <c r="E129" s="71">
        <f t="shared" si="20"/>
        <v>17.57</v>
      </c>
      <c r="F129" s="72">
        <v>0</v>
      </c>
      <c r="G129" s="72"/>
      <c r="H129" s="72">
        <f t="shared" si="21"/>
        <v>0</v>
      </c>
      <c r="I129" s="71">
        <f t="shared" si="18"/>
        <v>-100</v>
      </c>
      <c r="J129" s="71"/>
      <c r="K129" s="71">
        <f t="shared" si="19"/>
        <v>-100</v>
      </c>
    </row>
    <row r="130" spans="1:11" ht="23">
      <c r="A130" s="16">
        <v>7</v>
      </c>
      <c r="B130" s="36" t="s">
        <v>72</v>
      </c>
      <c r="C130" s="71">
        <v>19.423999999999999</v>
      </c>
      <c r="D130" s="71"/>
      <c r="E130" s="71">
        <f t="shared" si="20"/>
        <v>19.423999999999999</v>
      </c>
      <c r="F130" s="72">
        <v>47.844999999999999</v>
      </c>
      <c r="G130" s="72"/>
      <c r="H130" s="72">
        <f t="shared" si="21"/>
        <v>47.844999999999999</v>
      </c>
      <c r="I130" s="71">
        <f>F130/C130*100-100</f>
        <v>146.31898682042834</v>
      </c>
      <c r="J130" s="71"/>
      <c r="K130" s="71">
        <f t="shared" si="19"/>
        <v>146.31898682042834</v>
      </c>
    </row>
    <row r="131" spans="1:11" ht="23">
      <c r="A131" s="16">
        <v>8</v>
      </c>
      <c r="B131" s="36" t="s">
        <v>182</v>
      </c>
      <c r="C131" s="71">
        <v>366.75</v>
      </c>
      <c r="D131" s="71"/>
      <c r="E131" s="71">
        <f>C131+D131</f>
        <v>366.75</v>
      </c>
      <c r="F131" s="72">
        <v>14.7</v>
      </c>
      <c r="G131" s="72"/>
      <c r="H131" s="72">
        <f>F131+G131</f>
        <v>14.7</v>
      </c>
      <c r="I131" s="71">
        <f>F131/C131*100-100</f>
        <v>-95.991820040899796</v>
      </c>
      <c r="J131" s="71"/>
      <c r="K131" s="71">
        <f t="shared" si="19"/>
        <v>-95.991820040899796</v>
      </c>
    </row>
    <row r="132" spans="1:11" ht="23">
      <c r="A132" s="16">
        <v>9</v>
      </c>
      <c r="B132" s="67" t="s">
        <v>170</v>
      </c>
      <c r="C132" s="71"/>
      <c r="D132" s="71">
        <v>33</v>
      </c>
      <c r="E132" s="71">
        <f>C132+D132</f>
        <v>33</v>
      </c>
      <c r="F132" s="75"/>
      <c r="G132" s="72">
        <v>0</v>
      </c>
      <c r="H132" s="72">
        <f>F132+G132</f>
        <v>0</v>
      </c>
      <c r="I132" s="71"/>
      <c r="J132" s="73">
        <f>G132/D132*100-100</f>
        <v>-100</v>
      </c>
      <c r="K132" s="73">
        <f>H132/E132*100-100</f>
        <v>-100</v>
      </c>
    </row>
    <row r="133" spans="1:11" ht="30.65" customHeight="1">
      <c r="A133" s="89" t="s">
        <v>46</v>
      </c>
      <c r="B133" s="90"/>
      <c r="C133" s="90"/>
      <c r="D133" s="90"/>
      <c r="E133" s="90"/>
      <c r="F133" s="90"/>
      <c r="G133" s="90"/>
      <c r="H133" s="90"/>
      <c r="I133" s="90"/>
      <c r="J133" s="90"/>
      <c r="K133" s="90"/>
    </row>
    <row r="134" spans="1:11" ht="50" customHeight="1">
      <c r="A134" s="91" t="s">
        <v>213</v>
      </c>
      <c r="B134" s="91"/>
      <c r="C134" s="91"/>
      <c r="D134" s="91"/>
      <c r="E134" s="91"/>
      <c r="F134" s="91"/>
      <c r="G134" s="91"/>
      <c r="H134" s="91"/>
      <c r="I134" s="91"/>
      <c r="J134" s="91"/>
      <c r="K134" s="91"/>
    </row>
    <row r="135" spans="1:11" s="6" customFormat="1" ht="14">
      <c r="A135" s="29" t="s">
        <v>140</v>
      </c>
      <c r="B135" s="28" t="s">
        <v>141</v>
      </c>
      <c r="C135" s="114"/>
      <c r="D135" s="114"/>
      <c r="E135" s="115"/>
      <c r="F135" s="116"/>
      <c r="G135" s="114"/>
      <c r="H135" s="115"/>
      <c r="I135" s="111"/>
      <c r="J135" s="112"/>
      <c r="K135" s="113"/>
    </row>
    <row r="136" spans="1:11" s="6" customFormat="1" ht="26">
      <c r="A136" s="58">
        <v>1</v>
      </c>
      <c r="B136" s="30" t="s">
        <v>75</v>
      </c>
      <c r="C136" s="31">
        <v>25</v>
      </c>
      <c r="D136" s="16"/>
      <c r="E136" s="16">
        <f>C136+D136</f>
        <v>25</v>
      </c>
      <c r="F136" s="43">
        <v>5</v>
      </c>
      <c r="G136" s="43"/>
      <c r="H136" s="43">
        <f>F136+G136</f>
        <v>5</v>
      </c>
      <c r="I136" s="37">
        <f t="shared" ref="I136:I151" si="22">F136/C136*100-100</f>
        <v>-80</v>
      </c>
      <c r="J136" s="37"/>
      <c r="K136" s="37">
        <f t="shared" ref="K136:K150" si="23">H136/E136*100-100</f>
        <v>-80</v>
      </c>
    </row>
    <row r="137" spans="1:11" s="6" customFormat="1" ht="26">
      <c r="A137" s="66">
        <v>2</v>
      </c>
      <c r="B137" s="38" t="s">
        <v>76</v>
      </c>
      <c r="C137" s="31">
        <v>4</v>
      </c>
      <c r="D137" s="16"/>
      <c r="E137" s="16">
        <f t="shared" ref="E137:E150" si="24">C137+D137</f>
        <v>4</v>
      </c>
      <c r="F137" s="43">
        <v>0</v>
      </c>
      <c r="G137" s="43"/>
      <c r="H137" s="43">
        <f t="shared" ref="H137:H150" si="25">F137+G137</f>
        <v>0</v>
      </c>
      <c r="I137" s="37">
        <f t="shared" si="22"/>
        <v>-100</v>
      </c>
      <c r="J137" s="37"/>
      <c r="K137" s="37">
        <f t="shared" si="23"/>
        <v>-100</v>
      </c>
    </row>
    <row r="138" spans="1:11" s="6" customFormat="1" ht="26">
      <c r="A138" s="58">
        <v>3</v>
      </c>
      <c r="B138" s="10" t="s">
        <v>77</v>
      </c>
      <c r="C138" s="31">
        <v>25</v>
      </c>
      <c r="D138" s="16"/>
      <c r="E138" s="16">
        <f t="shared" si="24"/>
        <v>25</v>
      </c>
      <c r="F138" s="43">
        <v>2</v>
      </c>
      <c r="G138" s="43"/>
      <c r="H138" s="43">
        <f t="shared" si="25"/>
        <v>2</v>
      </c>
      <c r="I138" s="37">
        <f t="shared" si="22"/>
        <v>-92</v>
      </c>
      <c r="J138" s="37"/>
      <c r="K138" s="37">
        <f t="shared" si="23"/>
        <v>-92</v>
      </c>
    </row>
    <row r="139" spans="1:11" s="6" customFormat="1" ht="26">
      <c r="A139" s="58">
        <v>4</v>
      </c>
      <c r="B139" s="10" t="s">
        <v>78</v>
      </c>
      <c r="C139" s="31">
        <v>2</v>
      </c>
      <c r="D139" s="16"/>
      <c r="E139" s="16">
        <f t="shared" si="24"/>
        <v>2</v>
      </c>
      <c r="F139" s="43">
        <v>1</v>
      </c>
      <c r="G139" s="43"/>
      <c r="H139" s="43">
        <f t="shared" si="25"/>
        <v>1</v>
      </c>
      <c r="I139" s="37">
        <f t="shared" si="22"/>
        <v>-50</v>
      </c>
      <c r="J139" s="37"/>
      <c r="K139" s="37">
        <f t="shared" si="23"/>
        <v>-50</v>
      </c>
    </row>
    <row r="140" spans="1:11" s="6" customFormat="1" ht="26">
      <c r="A140" s="58">
        <v>5</v>
      </c>
      <c r="B140" s="10" t="s">
        <v>79</v>
      </c>
      <c r="C140" s="31">
        <v>46</v>
      </c>
      <c r="D140" s="16"/>
      <c r="E140" s="16">
        <f t="shared" si="24"/>
        <v>46</v>
      </c>
      <c r="F140" s="43">
        <v>6</v>
      </c>
      <c r="G140" s="43"/>
      <c r="H140" s="43">
        <f t="shared" si="25"/>
        <v>6</v>
      </c>
      <c r="I140" s="37">
        <f t="shared" si="22"/>
        <v>-86.956521739130437</v>
      </c>
      <c r="J140" s="37"/>
      <c r="K140" s="37">
        <f t="shared" si="23"/>
        <v>-86.956521739130437</v>
      </c>
    </row>
    <row r="141" spans="1:11" s="6" customFormat="1" ht="26">
      <c r="A141" s="58">
        <v>6</v>
      </c>
      <c r="B141" s="10" t="s">
        <v>80</v>
      </c>
      <c r="C141" s="31">
        <v>26</v>
      </c>
      <c r="D141" s="16"/>
      <c r="E141" s="16">
        <f t="shared" si="24"/>
        <v>26</v>
      </c>
      <c r="F141" s="43">
        <v>3</v>
      </c>
      <c r="G141" s="43"/>
      <c r="H141" s="43">
        <f t="shared" si="25"/>
        <v>3</v>
      </c>
      <c r="I141" s="37">
        <f t="shared" si="22"/>
        <v>-88.461538461538467</v>
      </c>
      <c r="J141" s="37"/>
      <c r="K141" s="37">
        <f t="shared" si="23"/>
        <v>-88.461538461538467</v>
      </c>
    </row>
    <row r="142" spans="1:11" s="6" customFormat="1" ht="26">
      <c r="A142" s="58">
        <v>7</v>
      </c>
      <c r="B142" s="10" t="s">
        <v>81</v>
      </c>
      <c r="C142" s="31">
        <v>5</v>
      </c>
      <c r="D142" s="16"/>
      <c r="E142" s="16">
        <f t="shared" si="24"/>
        <v>5</v>
      </c>
      <c r="F142" s="43">
        <v>1</v>
      </c>
      <c r="G142" s="43"/>
      <c r="H142" s="43">
        <f t="shared" si="25"/>
        <v>1</v>
      </c>
      <c r="I142" s="37">
        <f t="shared" si="22"/>
        <v>-80</v>
      </c>
      <c r="J142" s="37"/>
      <c r="K142" s="37">
        <f t="shared" si="23"/>
        <v>-80</v>
      </c>
    </row>
    <row r="143" spans="1:11" s="6" customFormat="1" ht="26">
      <c r="A143" s="58">
        <v>8</v>
      </c>
      <c r="B143" s="10" t="s">
        <v>82</v>
      </c>
      <c r="C143" s="31">
        <v>2</v>
      </c>
      <c r="D143" s="16"/>
      <c r="E143" s="16">
        <f t="shared" si="24"/>
        <v>2</v>
      </c>
      <c r="F143" s="43">
        <v>1</v>
      </c>
      <c r="G143" s="43"/>
      <c r="H143" s="43">
        <f t="shared" si="25"/>
        <v>1</v>
      </c>
      <c r="I143" s="37">
        <f t="shared" si="22"/>
        <v>-50</v>
      </c>
      <c r="J143" s="37"/>
      <c r="K143" s="37">
        <f t="shared" si="23"/>
        <v>-50</v>
      </c>
    </row>
    <row r="144" spans="1:11" s="6" customFormat="1" ht="26">
      <c r="A144" s="58">
        <v>9</v>
      </c>
      <c r="B144" s="50" t="s">
        <v>174</v>
      </c>
      <c r="C144" s="31"/>
      <c r="D144" s="16">
        <v>33</v>
      </c>
      <c r="E144" s="47">
        <f t="shared" si="24"/>
        <v>33</v>
      </c>
      <c r="F144" s="43"/>
      <c r="G144" s="43">
        <v>0</v>
      </c>
      <c r="H144" s="43">
        <f t="shared" si="25"/>
        <v>0</v>
      </c>
      <c r="I144" s="37"/>
      <c r="J144" s="56">
        <f>G144/D144*100-100</f>
        <v>-100</v>
      </c>
      <c r="K144" s="56">
        <f>H144/E144*100-100</f>
        <v>-100</v>
      </c>
    </row>
    <row r="145" spans="1:11" s="6" customFormat="1" ht="13" customHeight="1">
      <c r="A145" s="79" t="s">
        <v>200</v>
      </c>
      <c r="B145" s="80"/>
      <c r="C145" s="80"/>
      <c r="D145" s="80"/>
      <c r="E145" s="80"/>
      <c r="F145" s="80"/>
      <c r="G145" s="80"/>
      <c r="H145" s="80"/>
      <c r="I145" s="80"/>
      <c r="J145" s="80"/>
      <c r="K145" s="81"/>
    </row>
    <row r="146" spans="1:11" s="6" customFormat="1">
      <c r="A146" s="79" t="s">
        <v>201</v>
      </c>
      <c r="B146" s="80"/>
      <c r="C146" s="80"/>
      <c r="D146" s="80"/>
      <c r="E146" s="80"/>
      <c r="F146" s="80"/>
      <c r="G146" s="80"/>
      <c r="H146" s="80"/>
      <c r="I146" s="80"/>
      <c r="J146" s="80"/>
      <c r="K146" s="81"/>
    </row>
    <row r="147" spans="1:11" s="6" customFormat="1" ht="14">
      <c r="A147" s="22" t="s">
        <v>142</v>
      </c>
      <c r="B147" s="22" t="s">
        <v>143</v>
      </c>
      <c r="C147" s="31"/>
      <c r="D147" s="16"/>
      <c r="E147" s="16"/>
      <c r="F147" s="43"/>
      <c r="G147" s="43"/>
      <c r="H147" s="43"/>
      <c r="I147" s="37"/>
      <c r="J147" s="37"/>
      <c r="K147" s="37"/>
    </row>
    <row r="148" spans="1:11" s="6" customFormat="1" ht="26">
      <c r="A148" s="66">
        <v>1</v>
      </c>
      <c r="B148" s="18" t="s">
        <v>83</v>
      </c>
      <c r="C148" s="31">
        <v>2481</v>
      </c>
      <c r="D148" s="16"/>
      <c r="E148" s="16">
        <f t="shared" si="24"/>
        <v>2481</v>
      </c>
      <c r="F148" s="43">
        <v>176</v>
      </c>
      <c r="G148" s="43"/>
      <c r="H148" s="43">
        <f t="shared" si="25"/>
        <v>176</v>
      </c>
      <c r="I148" s="37">
        <f t="shared" si="22"/>
        <v>-92.906086255542121</v>
      </c>
      <c r="J148" s="37"/>
      <c r="K148" s="37">
        <f t="shared" si="23"/>
        <v>-92.906086255542121</v>
      </c>
    </row>
    <row r="149" spans="1:11" s="6" customFormat="1" ht="39">
      <c r="A149" s="66">
        <v>2</v>
      </c>
      <c r="B149" s="18" t="s">
        <v>84</v>
      </c>
      <c r="C149" s="31">
        <v>237</v>
      </c>
      <c r="D149" s="16"/>
      <c r="E149" s="16">
        <f t="shared" si="24"/>
        <v>237</v>
      </c>
      <c r="F149" s="43">
        <v>0</v>
      </c>
      <c r="G149" s="43"/>
      <c r="H149" s="43">
        <f t="shared" si="25"/>
        <v>0</v>
      </c>
      <c r="I149" s="37">
        <f t="shared" si="22"/>
        <v>-100</v>
      </c>
      <c r="J149" s="37"/>
      <c r="K149" s="37">
        <f t="shared" si="23"/>
        <v>-100</v>
      </c>
    </row>
    <row r="150" spans="1:11" s="6" customFormat="1" ht="39">
      <c r="A150" s="66">
        <v>3</v>
      </c>
      <c r="B150" s="18" t="s">
        <v>85</v>
      </c>
      <c r="C150" s="31">
        <v>2685</v>
      </c>
      <c r="D150" s="16"/>
      <c r="E150" s="16">
        <f t="shared" si="24"/>
        <v>2685</v>
      </c>
      <c r="F150" s="43">
        <v>147</v>
      </c>
      <c r="G150" s="43"/>
      <c r="H150" s="43">
        <f t="shared" si="25"/>
        <v>147</v>
      </c>
      <c r="I150" s="37">
        <f t="shared" si="22"/>
        <v>-94.52513966480447</v>
      </c>
      <c r="J150" s="37"/>
      <c r="K150" s="37">
        <f t="shared" si="23"/>
        <v>-94.52513966480447</v>
      </c>
    </row>
    <row r="151" spans="1:11" s="6" customFormat="1" ht="26">
      <c r="A151" s="66">
        <v>4</v>
      </c>
      <c r="B151" s="18" t="s">
        <v>86</v>
      </c>
      <c r="C151" s="31">
        <v>400</v>
      </c>
      <c r="D151" s="25"/>
      <c r="E151" s="16">
        <f t="shared" ref="E151:E156" si="26">C151+D151</f>
        <v>400</v>
      </c>
      <c r="F151" s="43">
        <v>8</v>
      </c>
      <c r="G151" s="43"/>
      <c r="H151" s="43">
        <f t="shared" ref="H151:H156" si="27">F151+G151</f>
        <v>8</v>
      </c>
      <c r="I151" s="37">
        <f t="shared" si="22"/>
        <v>-98</v>
      </c>
      <c r="J151" s="37"/>
      <c r="K151" s="37">
        <f t="shared" ref="K151:K156" si="28">H151/E151*100-100</f>
        <v>-98</v>
      </c>
    </row>
    <row r="152" spans="1:11" ht="39">
      <c r="A152" s="66">
        <v>5</v>
      </c>
      <c r="B152" s="10" t="s">
        <v>87</v>
      </c>
      <c r="C152" s="31">
        <v>2833</v>
      </c>
      <c r="D152" s="16"/>
      <c r="E152" s="16">
        <f t="shared" si="26"/>
        <v>2833</v>
      </c>
      <c r="F152" s="43">
        <v>275</v>
      </c>
      <c r="G152" s="43"/>
      <c r="H152" s="43">
        <f t="shared" si="27"/>
        <v>275</v>
      </c>
      <c r="I152" s="21">
        <f>F152/C152*100-100</f>
        <v>-90.292975644193433</v>
      </c>
      <c r="J152" s="21"/>
      <c r="K152" s="21">
        <f t="shared" si="28"/>
        <v>-90.292975644193433</v>
      </c>
    </row>
    <row r="153" spans="1:11" ht="26">
      <c r="A153" s="66">
        <v>6</v>
      </c>
      <c r="B153" s="10" t="s">
        <v>88</v>
      </c>
      <c r="C153" s="31">
        <v>424</v>
      </c>
      <c r="D153" s="16"/>
      <c r="E153" s="16">
        <f t="shared" si="26"/>
        <v>424</v>
      </c>
      <c r="F153" s="43">
        <v>14</v>
      </c>
      <c r="G153" s="43"/>
      <c r="H153" s="43">
        <f t="shared" si="27"/>
        <v>14</v>
      </c>
      <c r="I153" s="21">
        <f>F153/C153*100-100</f>
        <v>-96.698113207547166</v>
      </c>
      <c r="J153" s="21"/>
      <c r="K153" s="21">
        <f t="shared" si="28"/>
        <v>-96.698113207547166</v>
      </c>
    </row>
    <row r="154" spans="1:11" s="6" customFormat="1" ht="39">
      <c r="A154" s="66">
        <v>7</v>
      </c>
      <c r="B154" s="10" t="s">
        <v>89</v>
      </c>
      <c r="C154" s="31">
        <v>76</v>
      </c>
      <c r="D154" s="25"/>
      <c r="E154" s="16">
        <f t="shared" si="26"/>
        <v>76</v>
      </c>
      <c r="F154" s="43">
        <v>6</v>
      </c>
      <c r="G154" s="43"/>
      <c r="H154" s="43">
        <f t="shared" si="27"/>
        <v>6</v>
      </c>
      <c r="I154" s="21">
        <f>F154/C154*100-100</f>
        <v>-92.10526315789474</v>
      </c>
      <c r="J154" s="21"/>
      <c r="K154" s="21">
        <f t="shared" si="28"/>
        <v>-92.10526315789474</v>
      </c>
    </row>
    <row r="155" spans="1:11" s="6" customFormat="1" ht="26">
      <c r="A155" s="66">
        <v>8</v>
      </c>
      <c r="B155" s="10" t="s">
        <v>90</v>
      </c>
      <c r="C155" s="31">
        <v>11</v>
      </c>
      <c r="D155" s="25"/>
      <c r="E155" s="16">
        <f t="shared" si="26"/>
        <v>11</v>
      </c>
      <c r="F155" s="43">
        <v>1</v>
      </c>
      <c r="G155" s="43"/>
      <c r="H155" s="43">
        <f t="shared" si="27"/>
        <v>1</v>
      </c>
      <c r="I155" s="21">
        <f>F155/C155*100-100</f>
        <v>-90.909090909090907</v>
      </c>
      <c r="J155" s="21"/>
      <c r="K155" s="21">
        <f t="shared" si="28"/>
        <v>-90.909090909090907</v>
      </c>
    </row>
    <row r="156" spans="1:11" s="6" customFormat="1" ht="26">
      <c r="A156" s="66">
        <v>9</v>
      </c>
      <c r="B156" s="10" t="s">
        <v>172</v>
      </c>
      <c r="C156" s="31"/>
      <c r="D156" s="46">
        <v>3</v>
      </c>
      <c r="E156" s="47">
        <f t="shared" si="26"/>
        <v>3</v>
      </c>
      <c r="F156" s="43"/>
      <c r="G156" s="43">
        <v>0</v>
      </c>
      <c r="H156" s="43">
        <f t="shared" si="27"/>
        <v>0</v>
      </c>
      <c r="I156" s="51"/>
      <c r="J156" s="51">
        <f>G156/D156*100-100</f>
        <v>-100</v>
      </c>
      <c r="K156" s="51">
        <f t="shared" si="28"/>
        <v>-100</v>
      </c>
    </row>
    <row r="157" spans="1:11" s="6" customFormat="1" ht="13" customHeight="1">
      <c r="A157" s="82" t="s">
        <v>202</v>
      </c>
      <c r="B157" s="83"/>
      <c r="C157" s="83"/>
      <c r="D157" s="83"/>
      <c r="E157" s="83"/>
      <c r="F157" s="83"/>
      <c r="G157" s="83"/>
      <c r="H157" s="83"/>
      <c r="I157" s="83"/>
      <c r="J157" s="83"/>
      <c r="K157" s="84"/>
    </row>
    <row r="158" spans="1:11" s="6" customFormat="1">
      <c r="A158" s="82" t="s">
        <v>201</v>
      </c>
      <c r="B158" s="83"/>
      <c r="C158" s="83"/>
      <c r="D158" s="83"/>
      <c r="E158" s="83"/>
      <c r="F158" s="83"/>
      <c r="G158" s="83"/>
      <c r="H158" s="83"/>
      <c r="I158" s="83"/>
      <c r="J158" s="83"/>
      <c r="K158" s="84"/>
    </row>
    <row r="159" spans="1:11" s="6" customFormat="1" ht="14">
      <c r="A159" s="22" t="s">
        <v>144</v>
      </c>
      <c r="B159" s="22" t="s">
        <v>145</v>
      </c>
      <c r="C159" s="39"/>
      <c r="D159" s="25"/>
      <c r="E159" s="25"/>
      <c r="F159" s="59"/>
      <c r="G159" s="59"/>
      <c r="H159" s="59"/>
      <c r="I159" s="26"/>
      <c r="J159" s="21"/>
      <c r="K159" s="26"/>
    </row>
    <row r="160" spans="1:11" s="6" customFormat="1" ht="26">
      <c r="A160" s="66">
        <v>1</v>
      </c>
      <c r="B160" s="18" t="s">
        <v>104</v>
      </c>
      <c r="C160" s="31">
        <v>74.42</v>
      </c>
      <c r="D160" s="16"/>
      <c r="E160" s="16">
        <f t="shared" ref="E160:E168" si="29">C160+D160</f>
        <v>74.42</v>
      </c>
      <c r="F160" s="43">
        <v>28.41</v>
      </c>
      <c r="G160" s="43"/>
      <c r="H160" s="43">
        <f t="shared" ref="H160:H168" si="30">F160+G160</f>
        <v>28.41</v>
      </c>
      <c r="I160" s="21">
        <f t="shared" ref="I160:I166" si="31">F160/C160*100-100</f>
        <v>-61.824778285407149</v>
      </c>
      <c r="J160" s="21"/>
      <c r="K160" s="21">
        <f t="shared" ref="K160:K168" si="32">H160/E160*100-100</f>
        <v>-61.824778285407149</v>
      </c>
    </row>
    <row r="161" spans="1:11" s="6" customFormat="1" ht="39">
      <c r="A161" s="66">
        <v>2</v>
      </c>
      <c r="B161" s="18" t="s">
        <v>105</v>
      </c>
      <c r="C161" s="31">
        <v>74.14</v>
      </c>
      <c r="D161" s="16"/>
      <c r="E161" s="16">
        <f t="shared" si="29"/>
        <v>74.14</v>
      </c>
      <c r="F161" s="45">
        <v>0</v>
      </c>
      <c r="G161" s="44"/>
      <c r="H161" s="44">
        <f t="shared" si="30"/>
        <v>0</v>
      </c>
      <c r="I161" s="21">
        <f t="shared" si="31"/>
        <v>-100</v>
      </c>
      <c r="J161" s="21"/>
      <c r="K161" s="21">
        <f t="shared" si="32"/>
        <v>-100</v>
      </c>
    </row>
    <row r="162" spans="1:11" s="6" customFormat="1" ht="39">
      <c r="A162" s="66">
        <v>3</v>
      </c>
      <c r="B162" s="18" t="s">
        <v>106</v>
      </c>
      <c r="C162" s="31">
        <v>136.59</v>
      </c>
      <c r="D162" s="16"/>
      <c r="E162" s="16">
        <f t="shared" si="29"/>
        <v>136.59</v>
      </c>
      <c r="F162" s="45">
        <v>100</v>
      </c>
      <c r="G162" s="45"/>
      <c r="H162" s="43">
        <f t="shared" si="30"/>
        <v>100</v>
      </c>
      <c r="I162" s="21">
        <f t="shared" si="31"/>
        <v>-26.788198257559117</v>
      </c>
      <c r="J162" s="21"/>
      <c r="K162" s="21">
        <f t="shared" si="32"/>
        <v>-26.788198257559117</v>
      </c>
    </row>
    <row r="163" spans="1:11" s="6" customFormat="1" ht="39">
      <c r="A163" s="66">
        <v>4</v>
      </c>
      <c r="B163" s="18" t="s">
        <v>107</v>
      </c>
      <c r="C163" s="31">
        <v>16.8</v>
      </c>
      <c r="D163" s="16"/>
      <c r="E163" s="16">
        <f t="shared" si="29"/>
        <v>16.8</v>
      </c>
      <c r="F163" s="43">
        <v>300</v>
      </c>
      <c r="G163" s="43"/>
      <c r="H163" s="43">
        <f t="shared" si="30"/>
        <v>300</v>
      </c>
      <c r="I163" s="21">
        <f t="shared" si="31"/>
        <v>1685.7142857142858</v>
      </c>
      <c r="J163" s="21"/>
      <c r="K163" s="21">
        <f t="shared" si="32"/>
        <v>1685.7142857142858</v>
      </c>
    </row>
    <row r="164" spans="1:11" s="6" customFormat="1" ht="39">
      <c r="A164" s="66">
        <v>5</v>
      </c>
      <c r="B164" s="10" t="s">
        <v>108</v>
      </c>
      <c r="C164" s="31">
        <v>92.6</v>
      </c>
      <c r="D164" s="16"/>
      <c r="E164" s="16">
        <f t="shared" si="29"/>
        <v>92.6</v>
      </c>
      <c r="F164" s="43">
        <v>104.55</v>
      </c>
      <c r="G164" s="43"/>
      <c r="H164" s="43">
        <f t="shared" si="30"/>
        <v>104.55</v>
      </c>
      <c r="I164" s="21">
        <f t="shared" si="31"/>
        <v>12.904967602591782</v>
      </c>
      <c r="J164" s="21"/>
      <c r="K164" s="21">
        <f t="shared" si="32"/>
        <v>12.904967602591782</v>
      </c>
    </row>
    <row r="165" spans="1:11" s="6" customFormat="1" ht="39">
      <c r="A165" s="66">
        <v>6</v>
      </c>
      <c r="B165" s="10" t="s">
        <v>109</v>
      </c>
      <c r="C165" s="31">
        <v>395.37</v>
      </c>
      <c r="D165" s="16"/>
      <c r="E165" s="16">
        <f t="shared" si="29"/>
        <v>395.37</v>
      </c>
      <c r="F165" s="43">
        <v>1249.3699999999999</v>
      </c>
      <c r="G165" s="43"/>
      <c r="H165" s="43">
        <f t="shared" si="30"/>
        <v>1249.3699999999999</v>
      </c>
      <c r="I165" s="21">
        <f t="shared" si="31"/>
        <v>216.0002023421099</v>
      </c>
      <c r="J165" s="21"/>
      <c r="K165" s="21">
        <f t="shared" si="32"/>
        <v>216.0002023421099</v>
      </c>
    </row>
    <row r="166" spans="1:11" s="6" customFormat="1" ht="39">
      <c r="A166" s="66">
        <v>7</v>
      </c>
      <c r="B166" s="10" t="s">
        <v>110</v>
      </c>
      <c r="C166" s="31">
        <v>255.6</v>
      </c>
      <c r="D166" s="16"/>
      <c r="E166" s="16">
        <f t="shared" si="29"/>
        <v>255.6</v>
      </c>
      <c r="F166" s="44">
        <v>7974</v>
      </c>
      <c r="G166" s="44"/>
      <c r="H166" s="43">
        <f t="shared" si="30"/>
        <v>7974</v>
      </c>
      <c r="I166" s="21">
        <f t="shared" si="31"/>
        <v>3019.7183098591549</v>
      </c>
      <c r="J166" s="21"/>
      <c r="K166" s="21">
        <f t="shared" si="32"/>
        <v>3019.7183098591549</v>
      </c>
    </row>
    <row r="167" spans="1:11" s="6" customFormat="1" ht="39">
      <c r="A167" s="18">
        <v>8</v>
      </c>
      <c r="B167" s="10" t="s">
        <v>111</v>
      </c>
      <c r="C167" s="31">
        <v>258.39999999999998</v>
      </c>
      <c r="D167" s="16"/>
      <c r="E167" s="16">
        <f t="shared" si="29"/>
        <v>258.39999999999998</v>
      </c>
      <c r="F167" s="44">
        <v>46082</v>
      </c>
      <c r="G167" s="44"/>
      <c r="H167" s="43">
        <f t="shared" si="30"/>
        <v>46082</v>
      </c>
      <c r="I167" s="21">
        <f>F167/C167*100-100</f>
        <v>17733.591331269352</v>
      </c>
      <c r="J167" s="21"/>
      <c r="K167" s="21">
        <f t="shared" si="32"/>
        <v>17733.591331269352</v>
      </c>
    </row>
    <row r="168" spans="1:11" s="6" customFormat="1" ht="26">
      <c r="A168" s="18">
        <v>9</v>
      </c>
      <c r="B168" s="52" t="s">
        <v>175</v>
      </c>
      <c r="C168" s="31"/>
      <c r="D168" s="16">
        <v>11</v>
      </c>
      <c r="E168" s="47">
        <f t="shared" si="29"/>
        <v>11</v>
      </c>
      <c r="F168" s="44"/>
      <c r="G168" s="44">
        <v>0</v>
      </c>
      <c r="H168" s="43">
        <f t="shared" si="30"/>
        <v>0</v>
      </c>
      <c r="I168" s="21"/>
      <c r="J168" s="21">
        <f>G168/D168*100-100</f>
        <v>-100</v>
      </c>
      <c r="K168" s="21">
        <f t="shared" si="32"/>
        <v>-100</v>
      </c>
    </row>
    <row r="169" spans="1:11" s="6" customFormat="1" ht="16.5" customHeight="1">
      <c r="A169" s="79" t="s">
        <v>206</v>
      </c>
      <c r="B169" s="80"/>
      <c r="C169" s="80"/>
      <c r="D169" s="80"/>
      <c r="E169" s="80"/>
      <c r="F169" s="80"/>
      <c r="G169" s="80"/>
      <c r="H169" s="80"/>
      <c r="I169" s="80"/>
      <c r="J169" s="80"/>
      <c r="K169" s="81"/>
    </row>
    <row r="170" spans="1:11" s="6" customFormat="1" ht="39" customHeight="1">
      <c r="A170" s="79" t="s">
        <v>214</v>
      </c>
      <c r="B170" s="80"/>
      <c r="C170" s="80"/>
      <c r="D170" s="80"/>
      <c r="E170" s="80"/>
      <c r="F170" s="80"/>
      <c r="G170" s="80"/>
      <c r="H170" s="80"/>
      <c r="I170" s="80"/>
      <c r="J170" s="80"/>
      <c r="K170" s="81"/>
    </row>
    <row r="171" spans="1:11" s="6" customFormat="1" ht="14">
      <c r="A171" s="22">
        <v>4</v>
      </c>
      <c r="B171" s="32" t="s">
        <v>60</v>
      </c>
      <c r="C171" s="31"/>
      <c r="D171" s="16"/>
      <c r="E171" s="25"/>
      <c r="F171" s="59"/>
      <c r="G171" s="59"/>
      <c r="H171" s="59"/>
      <c r="I171" s="26"/>
      <c r="J171" s="21"/>
      <c r="K171" s="26"/>
    </row>
    <row r="172" spans="1:11" s="6" customFormat="1" ht="26">
      <c r="A172" s="58">
        <v>1</v>
      </c>
      <c r="B172" s="30" t="s">
        <v>91</v>
      </c>
      <c r="C172" s="49">
        <v>373.3</v>
      </c>
      <c r="D172" s="43"/>
      <c r="E172" s="43">
        <f>C172+D172</f>
        <v>373.3</v>
      </c>
      <c r="F172" s="43">
        <v>11.61</v>
      </c>
      <c r="G172" s="43"/>
      <c r="H172" s="43">
        <f>F172+G172</f>
        <v>11.61</v>
      </c>
      <c r="I172" s="21">
        <f t="shared" ref="I172:I185" si="33">F172/C172*100-100</f>
        <v>-96.889900884007503</v>
      </c>
      <c r="J172" s="21"/>
      <c r="K172" s="21">
        <f t="shared" ref="K172:K185" si="34">H172/E172*100-100</f>
        <v>-96.889900884007503</v>
      </c>
    </row>
    <row r="173" spans="1:11" s="6" customFormat="1" ht="39">
      <c r="A173" s="58">
        <v>2</v>
      </c>
      <c r="B173" s="30" t="s">
        <v>92</v>
      </c>
      <c r="C173" s="49">
        <v>375.8</v>
      </c>
      <c r="D173" s="43"/>
      <c r="E173" s="43">
        <f>C173+D173</f>
        <v>375.8</v>
      </c>
      <c r="F173" s="43">
        <v>16.190000000000001</v>
      </c>
      <c r="G173" s="43"/>
      <c r="H173" s="43">
        <f>F173+G173</f>
        <v>16.190000000000001</v>
      </c>
      <c r="I173" s="21">
        <f t="shared" si="33"/>
        <v>-95.691857370941989</v>
      </c>
      <c r="J173" s="21"/>
      <c r="K173" s="21">
        <f t="shared" si="34"/>
        <v>-95.691857370941989</v>
      </c>
    </row>
    <row r="174" spans="1:11" s="6" customFormat="1" ht="39">
      <c r="A174" s="76">
        <v>3</v>
      </c>
      <c r="B174" s="33" t="s">
        <v>93</v>
      </c>
      <c r="C174" s="49">
        <v>100</v>
      </c>
      <c r="D174" s="43"/>
      <c r="E174" s="43">
        <f>C174+D174</f>
        <v>100</v>
      </c>
      <c r="F174" s="43">
        <v>0</v>
      </c>
      <c r="G174" s="43"/>
      <c r="H174" s="43">
        <f>F174+G174</f>
        <v>0</v>
      </c>
      <c r="I174" s="21">
        <f t="shared" si="33"/>
        <v>-100</v>
      </c>
      <c r="J174" s="21"/>
      <c r="K174" s="21">
        <f t="shared" si="34"/>
        <v>-100</v>
      </c>
    </row>
    <row r="175" spans="1:11" s="6" customFormat="1" ht="39">
      <c r="A175" s="76">
        <v>4</v>
      </c>
      <c r="B175" s="34" t="s">
        <v>94</v>
      </c>
      <c r="C175" s="49">
        <v>104.17</v>
      </c>
      <c r="D175" s="43"/>
      <c r="E175" s="43">
        <f>C175+D175</f>
        <v>104.17</v>
      </c>
      <c r="F175" s="43">
        <v>8</v>
      </c>
      <c r="G175" s="43"/>
      <c r="H175" s="43">
        <f>F175+G175</f>
        <v>8</v>
      </c>
      <c r="I175" s="21">
        <f t="shared" si="33"/>
        <v>-92.320245752135932</v>
      </c>
      <c r="J175" s="21"/>
      <c r="K175" s="21">
        <f t="shared" si="34"/>
        <v>-92.320245752135932</v>
      </c>
    </row>
    <row r="176" spans="1:11" s="6" customFormat="1" ht="39">
      <c r="A176" s="58">
        <v>5</v>
      </c>
      <c r="B176" s="30" t="s">
        <v>95</v>
      </c>
      <c r="C176" s="49">
        <v>123.7</v>
      </c>
      <c r="D176" s="43"/>
      <c r="E176" s="43">
        <f>C176+D176</f>
        <v>123.7</v>
      </c>
      <c r="F176" s="43">
        <v>31.91</v>
      </c>
      <c r="G176" s="43"/>
      <c r="H176" s="43">
        <f>F176+G176</f>
        <v>31.91</v>
      </c>
      <c r="I176" s="21">
        <f t="shared" si="33"/>
        <v>-74.203718674211814</v>
      </c>
      <c r="J176" s="21"/>
      <c r="K176" s="21">
        <f t="shared" si="34"/>
        <v>-74.203718674211814</v>
      </c>
    </row>
    <row r="177" spans="1:11" s="6" customFormat="1" ht="39">
      <c r="A177" s="58">
        <v>6</v>
      </c>
      <c r="B177" s="30" t="s">
        <v>96</v>
      </c>
      <c r="C177" s="31">
        <v>47</v>
      </c>
      <c r="D177" s="16"/>
      <c r="E177" s="16">
        <f t="shared" ref="E177:E190" si="35">C177+D177</f>
        <v>47</v>
      </c>
      <c r="F177" s="43">
        <v>15</v>
      </c>
      <c r="G177" s="43"/>
      <c r="H177" s="43">
        <f t="shared" ref="H177:H190" si="36">F177+G177</f>
        <v>15</v>
      </c>
      <c r="I177" s="37">
        <f t="shared" si="33"/>
        <v>-68.085106382978722</v>
      </c>
      <c r="J177" s="37"/>
      <c r="K177" s="37">
        <f t="shared" si="34"/>
        <v>-68.085106382978722</v>
      </c>
    </row>
    <row r="178" spans="1:11" s="6" customFormat="1">
      <c r="A178" s="58">
        <v>7</v>
      </c>
      <c r="B178" s="30" t="s">
        <v>177</v>
      </c>
      <c r="C178" s="55">
        <v>32</v>
      </c>
      <c r="D178" s="54"/>
      <c r="E178" s="54">
        <f t="shared" si="35"/>
        <v>32</v>
      </c>
      <c r="F178" s="43">
        <v>8</v>
      </c>
      <c r="G178" s="43"/>
      <c r="H178" s="43">
        <f t="shared" si="36"/>
        <v>8</v>
      </c>
      <c r="I178" s="37">
        <f t="shared" si="33"/>
        <v>-75</v>
      </c>
      <c r="J178" s="37"/>
      <c r="K178" s="37">
        <f t="shared" si="34"/>
        <v>-75</v>
      </c>
    </row>
    <row r="179" spans="1:11" s="6" customFormat="1">
      <c r="A179" s="58">
        <v>8</v>
      </c>
      <c r="B179" s="30" t="s">
        <v>179</v>
      </c>
      <c r="C179" s="55">
        <v>15</v>
      </c>
      <c r="D179" s="54"/>
      <c r="E179" s="54">
        <f t="shared" si="35"/>
        <v>15</v>
      </c>
      <c r="F179" s="43">
        <v>6</v>
      </c>
      <c r="G179" s="43"/>
      <c r="H179" s="43">
        <f t="shared" si="36"/>
        <v>6</v>
      </c>
      <c r="I179" s="37">
        <f t="shared" si="33"/>
        <v>-60</v>
      </c>
      <c r="J179" s="37"/>
      <c r="K179" s="37">
        <f t="shared" si="34"/>
        <v>-60</v>
      </c>
    </row>
    <row r="180" spans="1:11" s="6" customFormat="1" ht="39">
      <c r="A180" s="58">
        <v>9</v>
      </c>
      <c r="B180" s="30" t="s">
        <v>97</v>
      </c>
      <c r="C180" s="49">
        <v>328.57</v>
      </c>
      <c r="D180" s="43"/>
      <c r="E180" s="43">
        <f t="shared" si="35"/>
        <v>328.57</v>
      </c>
      <c r="F180" s="43">
        <v>13.04</v>
      </c>
      <c r="G180" s="43"/>
      <c r="H180" s="43">
        <f t="shared" si="36"/>
        <v>13.04</v>
      </c>
      <c r="I180" s="37">
        <f t="shared" si="33"/>
        <v>-96.031287092552574</v>
      </c>
      <c r="J180" s="37"/>
      <c r="K180" s="37">
        <f t="shared" si="34"/>
        <v>-96.031287092552574</v>
      </c>
    </row>
    <row r="181" spans="1:11" s="6" customFormat="1" ht="39">
      <c r="A181" s="58">
        <v>10</v>
      </c>
      <c r="B181" s="30" t="s">
        <v>98</v>
      </c>
      <c r="C181" s="49">
        <v>342.86</v>
      </c>
      <c r="D181" s="43"/>
      <c r="E181" s="43">
        <f t="shared" si="35"/>
        <v>342.86</v>
      </c>
      <c r="F181" s="43">
        <v>6.25</v>
      </c>
      <c r="G181" s="43"/>
      <c r="H181" s="43">
        <f t="shared" si="36"/>
        <v>6.25</v>
      </c>
      <c r="I181" s="37">
        <f t="shared" si="33"/>
        <v>-98.177098524178959</v>
      </c>
      <c r="J181" s="37"/>
      <c r="K181" s="37">
        <f t="shared" si="34"/>
        <v>-98.177098524178959</v>
      </c>
    </row>
    <row r="182" spans="1:11" ht="39">
      <c r="A182" s="58">
        <v>11</v>
      </c>
      <c r="B182" s="30" t="s">
        <v>99</v>
      </c>
      <c r="C182" s="31">
        <v>96</v>
      </c>
      <c r="D182" s="16"/>
      <c r="E182" s="16">
        <f t="shared" si="35"/>
        <v>96</v>
      </c>
      <c r="F182" s="43">
        <v>6</v>
      </c>
      <c r="G182" s="43"/>
      <c r="H182" s="43">
        <f t="shared" si="36"/>
        <v>6</v>
      </c>
      <c r="I182" s="37">
        <f t="shared" si="33"/>
        <v>-93.75</v>
      </c>
      <c r="J182" s="37"/>
      <c r="K182" s="37">
        <f t="shared" si="34"/>
        <v>-93.75</v>
      </c>
    </row>
    <row r="183" spans="1:11">
      <c r="A183" s="58">
        <v>12</v>
      </c>
      <c r="B183" s="30" t="s">
        <v>177</v>
      </c>
      <c r="C183" s="55">
        <v>38</v>
      </c>
      <c r="D183" s="54"/>
      <c r="E183" s="54">
        <f t="shared" si="35"/>
        <v>38</v>
      </c>
      <c r="F183" s="43">
        <v>3</v>
      </c>
      <c r="G183" s="43"/>
      <c r="H183" s="43">
        <f t="shared" si="36"/>
        <v>3</v>
      </c>
      <c r="I183" s="37">
        <f t="shared" si="33"/>
        <v>-92.10526315789474</v>
      </c>
      <c r="J183" s="37"/>
      <c r="K183" s="37">
        <f t="shared" si="34"/>
        <v>-92.10526315789474</v>
      </c>
    </row>
    <row r="184" spans="1:11">
      <c r="A184" s="58">
        <v>13</v>
      </c>
      <c r="B184" s="30" t="s">
        <v>179</v>
      </c>
      <c r="C184" s="55">
        <v>58</v>
      </c>
      <c r="D184" s="54"/>
      <c r="E184" s="54">
        <f t="shared" si="35"/>
        <v>58</v>
      </c>
      <c r="F184" s="43">
        <v>3</v>
      </c>
      <c r="G184" s="43"/>
      <c r="H184" s="43">
        <f t="shared" si="36"/>
        <v>3</v>
      </c>
      <c r="I184" s="37">
        <f t="shared" si="33"/>
        <v>-94.827586206896555</v>
      </c>
      <c r="J184" s="37"/>
      <c r="K184" s="37">
        <f t="shared" si="34"/>
        <v>-94.827586206896555</v>
      </c>
    </row>
    <row r="185" spans="1:11" ht="39">
      <c r="A185" s="58">
        <v>14</v>
      </c>
      <c r="B185" s="35" t="s">
        <v>100</v>
      </c>
      <c r="C185" s="49">
        <v>250</v>
      </c>
      <c r="D185" s="43"/>
      <c r="E185" s="43">
        <f>C185+D185</f>
        <v>250</v>
      </c>
      <c r="F185" s="43">
        <v>20</v>
      </c>
      <c r="G185" s="43"/>
      <c r="H185" s="43">
        <f>F185+G185</f>
        <v>20</v>
      </c>
      <c r="I185" s="37">
        <f t="shared" si="33"/>
        <v>-92</v>
      </c>
      <c r="J185" s="37"/>
      <c r="K185" s="37">
        <f t="shared" si="34"/>
        <v>-92</v>
      </c>
    </row>
    <row r="186" spans="1:11" ht="39">
      <c r="A186" s="58">
        <v>15</v>
      </c>
      <c r="B186" s="30" t="s">
        <v>101</v>
      </c>
      <c r="C186" s="49">
        <v>0</v>
      </c>
      <c r="D186" s="43"/>
      <c r="E186" s="43">
        <f t="shared" si="35"/>
        <v>0</v>
      </c>
      <c r="F186" s="43">
        <v>0</v>
      </c>
      <c r="G186" s="43"/>
      <c r="H186" s="43">
        <f t="shared" si="36"/>
        <v>0</v>
      </c>
      <c r="I186" s="37" t="s">
        <v>112</v>
      </c>
      <c r="J186" s="37"/>
      <c r="K186" s="37" t="s">
        <v>112</v>
      </c>
    </row>
    <row r="187" spans="1:11" ht="39">
      <c r="A187" s="58">
        <v>16</v>
      </c>
      <c r="B187" s="30" t="s">
        <v>102</v>
      </c>
      <c r="C187" s="31">
        <v>3</v>
      </c>
      <c r="D187" s="16"/>
      <c r="E187" s="16">
        <f t="shared" si="35"/>
        <v>3</v>
      </c>
      <c r="F187" s="43">
        <v>0</v>
      </c>
      <c r="G187" s="43"/>
      <c r="H187" s="43">
        <f t="shared" si="36"/>
        <v>0</v>
      </c>
      <c r="I187" s="37" t="s">
        <v>112</v>
      </c>
      <c r="J187" s="37"/>
      <c r="K187" s="37" t="s">
        <v>112</v>
      </c>
    </row>
    <row r="188" spans="1:11">
      <c r="A188" s="58">
        <v>17</v>
      </c>
      <c r="B188" s="30" t="s">
        <v>177</v>
      </c>
      <c r="C188" s="55"/>
      <c r="D188" s="54"/>
      <c r="E188" s="54"/>
      <c r="F188" s="43">
        <v>0</v>
      </c>
      <c r="G188" s="43"/>
      <c r="H188" s="43">
        <f t="shared" si="36"/>
        <v>0</v>
      </c>
      <c r="I188" s="37"/>
      <c r="J188" s="37"/>
      <c r="K188" s="37"/>
    </row>
    <row r="189" spans="1:11">
      <c r="A189" s="58">
        <v>18</v>
      </c>
      <c r="B189" s="30" t="s">
        <v>179</v>
      </c>
      <c r="C189" s="55">
        <v>3</v>
      </c>
      <c r="D189" s="54"/>
      <c r="E189" s="54"/>
      <c r="F189" s="43">
        <v>0</v>
      </c>
      <c r="G189" s="43"/>
      <c r="H189" s="43">
        <f t="shared" si="36"/>
        <v>0</v>
      </c>
      <c r="I189" s="37"/>
      <c r="J189" s="37"/>
      <c r="K189" s="37"/>
    </row>
    <row r="190" spans="1:11" ht="26">
      <c r="A190" s="58">
        <v>19</v>
      </c>
      <c r="B190" s="42" t="s">
        <v>173</v>
      </c>
      <c r="C190" s="31"/>
      <c r="D190" s="16">
        <v>100</v>
      </c>
      <c r="E190" s="47">
        <f t="shared" si="35"/>
        <v>100</v>
      </c>
      <c r="F190" s="43"/>
      <c r="G190" s="43">
        <v>0</v>
      </c>
      <c r="H190" s="43">
        <f t="shared" si="36"/>
        <v>0</v>
      </c>
      <c r="I190" s="37"/>
      <c r="J190" s="53">
        <f>G190/D190*100-100</f>
        <v>-100</v>
      </c>
      <c r="K190" s="37">
        <f>H190/E190*100-100</f>
        <v>-100</v>
      </c>
    </row>
    <row r="191" spans="1:11" ht="17.5" customHeight="1">
      <c r="A191" s="89" t="s">
        <v>45</v>
      </c>
      <c r="B191" s="110"/>
      <c r="C191" s="89"/>
      <c r="D191" s="89"/>
      <c r="E191" s="89"/>
      <c r="F191" s="89"/>
      <c r="G191" s="89"/>
      <c r="H191" s="89"/>
      <c r="I191" s="89"/>
      <c r="J191" s="89"/>
      <c r="K191" s="89"/>
    </row>
    <row r="192" spans="1:11" ht="51" customHeight="1">
      <c r="A192" s="109" t="s">
        <v>208</v>
      </c>
      <c r="B192" s="109"/>
      <c r="C192" s="109"/>
      <c r="D192" s="109"/>
      <c r="E192" s="109"/>
      <c r="F192" s="109"/>
      <c r="G192" s="109"/>
      <c r="H192" s="109"/>
      <c r="I192" s="109"/>
      <c r="J192" s="109"/>
      <c r="K192" s="109"/>
    </row>
    <row r="193" spans="1:11" ht="15" customHeight="1">
      <c r="A193" s="107" t="s">
        <v>198</v>
      </c>
      <c r="B193" s="102"/>
      <c r="C193" s="102"/>
      <c r="D193" s="102"/>
      <c r="E193" s="102"/>
      <c r="F193" s="102"/>
      <c r="G193" s="102"/>
      <c r="H193" s="102"/>
      <c r="I193" s="102"/>
      <c r="J193" s="102"/>
      <c r="K193" s="102"/>
    </row>
    <row r="194" spans="1:11" ht="69">
      <c r="A194" s="18" t="s">
        <v>149</v>
      </c>
      <c r="B194" s="18" t="s">
        <v>121</v>
      </c>
      <c r="C194" s="20" t="s">
        <v>47</v>
      </c>
      <c r="D194" s="20" t="s">
        <v>48</v>
      </c>
      <c r="E194" s="20" t="s">
        <v>49</v>
      </c>
      <c r="F194" s="20" t="s">
        <v>42</v>
      </c>
      <c r="G194" s="20" t="s">
        <v>50</v>
      </c>
      <c r="H194" s="20" t="s">
        <v>51</v>
      </c>
      <c r="I194" s="11"/>
      <c r="J194" s="11"/>
      <c r="K194" s="11"/>
    </row>
    <row r="195" spans="1:11" ht="14">
      <c r="A195" s="18" t="s">
        <v>118</v>
      </c>
      <c r="B195" s="18" t="s">
        <v>125</v>
      </c>
      <c r="C195" s="18" t="s">
        <v>134</v>
      </c>
      <c r="D195" s="18" t="s">
        <v>150</v>
      </c>
      <c r="E195" s="18" t="s">
        <v>151</v>
      </c>
      <c r="F195" s="18" t="s">
        <v>152</v>
      </c>
      <c r="G195" s="18" t="s">
        <v>153</v>
      </c>
      <c r="H195" s="18" t="s">
        <v>154</v>
      </c>
      <c r="I195" s="11"/>
      <c r="J195" s="11"/>
      <c r="K195" s="11"/>
    </row>
    <row r="196" spans="1:11" ht="14">
      <c r="A196" s="18" t="s">
        <v>155</v>
      </c>
      <c r="B196" s="18" t="s">
        <v>156</v>
      </c>
      <c r="C196" s="18" t="s">
        <v>122</v>
      </c>
      <c r="D196" s="18"/>
      <c r="E196" s="18"/>
      <c r="F196" s="18">
        <f>E196-D196</f>
        <v>0</v>
      </c>
      <c r="G196" s="18" t="s">
        <v>122</v>
      </c>
      <c r="H196" s="18" t="s">
        <v>122</v>
      </c>
      <c r="I196" s="11"/>
      <c r="J196" s="11"/>
      <c r="K196" s="11"/>
    </row>
    <row r="197" spans="1:11" ht="14">
      <c r="A197" s="18"/>
      <c r="B197" s="18" t="s">
        <v>157</v>
      </c>
      <c r="C197" s="18" t="s">
        <v>122</v>
      </c>
      <c r="D197" s="18"/>
      <c r="E197" s="18"/>
      <c r="F197" s="18">
        <f>E197-D197</f>
        <v>0</v>
      </c>
      <c r="G197" s="18" t="s">
        <v>122</v>
      </c>
      <c r="H197" s="18" t="s">
        <v>122</v>
      </c>
      <c r="I197" s="11"/>
      <c r="J197" s="11"/>
      <c r="K197" s="11"/>
    </row>
    <row r="198" spans="1:11" ht="28">
      <c r="A198" s="18"/>
      <c r="B198" s="18" t="s">
        <v>158</v>
      </c>
      <c r="C198" s="18" t="s">
        <v>122</v>
      </c>
      <c r="D198" s="18"/>
      <c r="E198" s="18"/>
      <c r="F198" s="18">
        <f>E198-D198</f>
        <v>0</v>
      </c>
      <c r="G198" s="18" t="s">
        <v>122</v>
      </c>
      <c r="H198" s="18" t="s">
        <v>122</v>
      </c>
      <c r="I198" s="11"/>
      <c r="J198" s="11"/>
      <c r="K198" s="11"/>
    </row>
    <row r="199" spans="1:11" ht="14">
      <c r="A199" s="18"/>
      <c r="B199" s="18" t="s">
        <v>159</v>
      </c>
      <c r="C199" s="18" t="s">
        <v>122</v>
      </c>
      <c r="D199" s="18"/>
      <c r="E199" s="18"/>
      <c r="F199" s="18"/>
      <c r="G199" s="18" t="s">
        <v>122</v>
      </c>
      <c r="H199" s="18" t="s">
        <v>122</v>
      </c>
      <c r="I199" s="11"/>
      <c r="J199" s="11"/>
      <c r="K199" s="11"/>
    </row>
    <row r="200" spans="1:11" ht="14">
      <c r="A200" s="18"/>
      <c r="B200" s="18" t="s">
        <v>160</v>
      </c>
      <c r="C200" s="18" t="s">
        <v>122</v>
      </c>
      <c r="D200" s="18"/>
      <c r="E200" s="18"/>
      <c r="F200" s="18"/>
      <c r="G200" s="18" t="s">
        <v>122</v>
      </c>
      <c r="H200" s="18" t="s">
        <v>122</v>
      </c>
      <c r="I200" s="11"/>
      <c r="J200" s="11"/>
      <c r="K200" s="11"/>
    </row>
    <row r="201" spans="1:11">
      <c r="A201" s="108" t="s">
        <v>58</v>
      </c>
      <c r="B201" s="94"/>
      <c r="C201" s="94"/>
      <c r="D201" s="94"/>
      <c r="E201" s="94"/>
      <c r="F201" s="94"/>
      <c r="G201" s="94"/>
      <c r="H201" s="94"/>
      <c r="I201" s="11"/>
      <c r="J201" s="11"/>
      <c r="K201" s="11"/>
    </row>
    <row r="202" spans="1:11" ht="14">
      <c r="A202" s="18" t="s">
        <v>125</v>
      </c>
      <c r="B202" s="18" t="s">
        <v>161</v>
      </c>
      <c r="C202" s="18" t="s">
        <v>122</v>
      </c>
      <c r="D202" s="18"/>
      <c r="E202" s="18"/>
      <c r="F202" s="18">
        <f>E202-D202</f>
        <v>0</v>
      </c>
      <c r="G202" s="18" t="s">
        <v>122</v>
      </c>
      <c r="H202" s="18" t="s">
        <v>122</v>
      </c>
      <c r="I202" s="11"/>
      <c r="J202" s="11"/>
      <c r="K202" s="11"/>
    </row>
    <row r="203" spans="1:11">
      <c r="A203" s="108" t="s">
        <v>63</v>
      </c>
      <c r="B203" s="94"/>
      <c r="C203" s="94"/>
      <c r="D203" s="94"/>
      <c r="E203" s="94"/>
      <c r="F203" s="94"/>
      <c r="G203" s="94"/>
      <c r="H203" s="94"/>
      <c r="I203" s="11"/>
      <c r="J203" s="11"/>
      <c r="K203" s="11"/>
    </row>
    <row r="204" spans="1:11">
      <c r="A204" s="94" t="s">
        <v>162</v>
      </c>
      <c r="B204" s="94"/>
      <c r="C204" s="94"/>
      <c r="D204" s="94"/>
      <c r="E204" s="94"/>
      <c r="F204" s="94"/>
      <c r="G204" s="94"/>
      <c r="H204" s="94"/>
      <c r="I204" s="11"/>
      <c r="J204" s="11"/>
      <c r="K204" s="11"/>
    </row>
    <row r="205" spans="1:11" ht="14">
      <c r="A205" s="18" t="s">
        <v>127</v>
      </c>
      <c r="B205" s="18" t="s">
        <v>163</v>
      </c>
      <c r="C205" s="18"/>
      <c r="D205" s="18"/>
      <c r="E205" s="18"/>
      <c r="F205" s="18"/>
      <c r="G205" s="18"/>
      <c r="H205" s="18"/>
      <c r="I205" s="11"/>
      <c r="J205" s="11"/>
      <c r="K205" s="11"/>
    </row>
    <row r="206" spans="1:11" ht="14">
      <c r="A206" s="18"/>
      <c r="B206" s="18" t="s">
        <v>164</v>
      </c>
      <c r="C206" s="18"/>
      <c r="D206" s="18"/>
      <c r="E206" s="18"/>
      <c r="F206" s="18">
        <f>E206-D206</f>
        <v>0</v>
      </c>
      <c r="G206" s="18"/>
      <c r="H206" s="18"/>
      <c r="I206" s="11"/>
      <c r="J206" s="11"/>
      <c r="K206" s="11"/>
    </row>
    <row r="207" spans="1:11" ht="13.5" thickBot="1">
      <c r="A207" s="98" t="s">
        <v>165</v>
      </c>
      <c r="B207" s="99"/>
      <c r="C207" s="99"/>
      <c r="D207" s="99"/>
      <c r="E207" s="99"/>
      <c r="F207" s="99"/>
      <c r="G207" s="99"/>
      <c r="H207" s="100"/>
      <c r="I207" s="11"/>
      <c r="J207" s="11"/>
      <c r="K207" s="11"/>
    </row>
    <row r="208" spans="1:11" ht="23.5" customHeight="1">
      <c r="A208" s="18"/>
      <c r="B208" s="19" t="s">
        <v>59</v>
      </c>
      <c r="C208" s="18"/>
      <c r="D208" s="18"/>
      <c r="E208" s="18"/>
      <c r="F208" s="18">
        <f>E208-D208</f>
        <v>0</v>
      </c>
      <c r="G208" s="18"/>
      <c r="H208" s="18"/>
      <c r="I208" s="11"/>
      <c r="J208" s="11"/>
      <c r="K208" s="11"/>
    </row>
    <row r="209" spans="1:11" ht="14">
      <c r="A209" s="18"/>
      <c r="B209" s="18" t="s">
        <v>166</v>
      </c>
      <c r="C209" s="18"/>
      <c r="D209" s="18"/>
      <c r="E209" s="18"/>
      <c r="F209" s="18"/>
      <c r="G209" s="18"/>
      <c r="H209" s="18"/>
      <c r="I209" s="11"/>
      <c r="J209" s="11"/>
      <c r="K209" s="11"/>
    </row>
    <row r="210" spans="1:11" ht="14">
      <c r="A210" s="18" t="s">
        <v>128</v>
      </c>
      <c r="B210" s="18" t="s">
        <v>167</v>
      </c>
      <c r="C210" s="18" t="s">
        <v>122</v>
      </c>
      <c r="D210" s="18"/>
      <c r="E210" s="18"/>
      <c r="F210" s="18"/>
      <c r="G210" s="18" t="s">
        <v>122</v>
      </c>
      <c r="H210" s="18" t="s">
        <v>122</v>
      </c>
      <c r="I210" s="11"/>
      <c r="J210" s="11"/>
      <c r="K210" s="11"/>
    </row>
    <row r="211" spans="1:11" ht="23" customHeight="1">
      <c r="A211" s="101" t="s">
        <v>168</v>
      </c>
      <c r="B211" s="101"/>
      <c r="C211" s="101"/>
      <c r="D211" s="101"/>
      <c r="E211" s="101"/>
      <c r="F211" s="101"/>
      <c r="G211" s="101"/>
      <c r="H211" s="101"/>
      <c r="I211" s="101"/>
      <c r="J211" s="101"/>
      <c r="K211" s="101"/>
    </row>
    <row r="212" spans="1:11" ht="18" customHeight="1">
      <c r="A212" s="101" t="s">
        <v>185</v>
      </c>
      <c r="B212" s="101"/>
      <c r="C212" s="101"/>
      <c r="D212" s="101"/>
      <c r="E212" s="101"/>
      <c r="F212" s="101"/>
      <c r="G212" s="101"/>
      <c r="H212" s="101"/>
      <c r="I212" s="101"/>
      <c r="J212" s="101"/>
      <c r="K212" s="101"/>
    </row>
    <row r="213" spans="1:11" ht="18" customHeight="1">
      <c r="A213" s="101" t="s">
        <v>180</v>
      </c>
      <c r="B213" s="102"/>
      <c r="C213" s="102"/>
      <c r="D213" s="102"/>
      <c r="E213" s="102"/>
      <c r="F213" s="102"/>
      <c r="G213" s="102"/>
      <c r="H213" s="102"/>
      <c r="I213" s="102"/>
      <c r="J213" s="102"/>
      <c r="K213" s="102"/>
    </row>
    <row r="214" spans="1:11" ht="47" customHeight="1">
      <c r="A214" s="103" t="s">
        <v>209</v>
      </c>
      <c r="B214" s="104"/>
      <c r="C214" s="104"/>
      <c r="D214" s="104"/>
      <c r="E214" s="104"/>
      <c r="F214" s="104"/>
      <c r="G214" s="104"/>
      <c r="H214" s="104"/>
      <c r="I214" s="104"/>
      <c r="J214" s="104"/>
      <c r="K214" s="104"/>
    </row>
    <row r="215" spans="1:11" ht="100.25" customHeight="1">
      <c r="A215" s="105" t="s">
        <v>210</v>
      </c>
      <c r="B215" s="105"/>
      <c r="C215" s="105"/>
      <c r="D215" s="105"/>
      <c r="E215" s="105"/>
      <c r="F215" s="105"/>
      <c r="G215" s="105"/>
      <c r="H215" s="105"/>
      <c r="I215" s="105"/>
      <c r="J215" s="105"/>
      <c r="K215" s="105"/>
    </row>
    <row r="216" spans="1:11" ht="27.65" customHeight="1">
      <c r="A216" s="106" t="s">
        <v>211</v>
      </c>
      <c r="B216" s="106"/>
      <c r="C216" s="106"/>
      <c r="D216" s="106"/>
      <c r="E216" s="106"/>
      <c r="F216" s="106"/>
      <c r="G216" s="106"/>
      <c r="H216" s="106"/>
      <c r="I216" s="106"/>
      <c r="J216" s="106"/>
      <c r="K216" s="106"/>
    </row>
    <row r="217" spans="1:11" ht="28.25" customHeight="1">
      <c r="A217" s="101" t="s">
        <v>212</v>
      </c>
      <c r="B217" s="101"/>
      <c r="C217" s="101"/>
      <c r="D217" s="101"/>
      <c r="E217" s="101"/>
      <c r="F217" s="101"/>
      <c r="G217" s="101"/>
      <c r="H217" s="101"/>
      <c r="I217" s="101"/>
      <c r="J217" s="101"/>
      <c r="K217" s="101"/>
    </row>
    <row r="218" spans="1:11" ht="19.25" customHeight="1">
      <c r="A218" s="11"/>
      <c r="B218" s="27" t="s">
        <v>65</v>
      </c>
      <c r="C218" s="27"/>
      <c r="D218" s="27"/>
      <c r="E218" s="97" t="s">
        <v>176</v>
      </c>
      <c r="F218" s="97"/>
      <c r="G218" s="97"/>
      <c r="H218" s="11"/>
      <c r="I218" s="11"/>
      <c r="J218" s="11"/>
      <c r="K218" s="11"/>
    </row>
  </sheetData>
  <mergeCells count="85">
    <mergeCell ref="B20:K20"/>
    <mergeCell ref="B22:K22"/>
    <mergeCell ref="B24:K24"/>
    <mergeCell ref="B26:K26"/>
    <mergeCell ref="B28:K28"/>
    <mergeCell ref="H1:K1"/>
    <mergeCell ref="H2:K2"/>
    <mergeCell ref="A3:K3"/>
    <mergeCell ref="D4:K4"/>
    <mergeCell ref="F13:H13"/>
    <mergeCell ref="I13:K13"/>
    <mergeCell ref="B11:K11"/>
    <mergeCell ref="D5:K5"/>
    <mergeCell ref="D7:K7"/>
    <mergeCell ref="A13:A14"/>
    <mergeCell ref="B13:B14"/>
    <mergeCell ref="C13:E13"/>
    <mergeCell ref="D6:K6"/>
    <mergeCell ref="I59:K59"/>
    <mergeCell ref="D8:K8"/>
    <mergeCell ref="C10:K10"/>
    <mergeCell ref="A12:K12"/>
    <mergeCell ref="A17:K17"/>
    <mergeCell ref="A35:K35"/>
    <mergeCell ref="A42:E42"/>
    <mergeCell ref="F57:H57"/>
    <mergeCell ref="A55:K55"/>
    <mergeCell ref="I57:K57"/>
    <mergeCell ref="A49:E49"/>
    <mergeCell ref="A57:A58"/>
    <mergeCell ref="B57:B58"/>
    <mergeCell ref="C57:E57"/>
    <mergeCell ref="C59:E59"/>
    <mergeCell ref="F59:H59"/>
    <mergeCell ref="F82:H82"/>
    <mergeCell ref="I82:K82"/>
    <mergeCell ref="A68:K68"/>
    <mergeCell ref="C82:E82"/>
    <mergeCell ref="A79:L79"/>
    <mergeCell ref="A80:L80"/>
    <mergeCell ref="A81:L81"/>
    <mergeCell ref="A170:K170"/>
    <mergeCell ref="F94:H94"/>
    <mergeCell ref="I94:K94"/>
    <mergeCell ref="C94:E94"/>
    <mergeCell ref="A116:K116"/>
    <mergeCell ref="B113:K113"/>
    <mergeCell ref="A115:K115"/>
    <mergeCell ref="I135:K135"/>
    <mergeCell ref="C135:E135"/>
    <mergeCell ref="F135:H135"/>
    <mergeCell ref="A158:K158"/>
    <mergeCell ref="A169:K169"/>
    <mergeCell ref="A91:L91"/>
    <mergeCell ref="E218:G218"/>
    <mergeCell ref="A207:H207"/>
    <mergeCell ref="A211:K211"/>
    <mergeCell ref="A212:K212"/>
    <mergeCell ref="A213:K213"/>
    <mergeCell ref="A214:K214"/>
    <mergeCell ref="A215:K215"/>
    <mergeCell ref="A217:K217"/>
    <mergeCell ref="A216:K216"/>
    <mergeCell ref="A204:H204"/>
    <mergeCell ref="A193:K193"/>
    <mergeCell ref="A201:H201"/>
    <mergeCell ref="A203:H203"/>
    <mergeCell ref="A192:K192"/>
    <mergeCell ref="A191:K191"/>
    <mergeCell ref="A92:L92"/>
    <mergeCell ref="A93:L93"/>
    <mergeCell ref="A146:K146"/>
    <mergeCell ref="A145:K145"/>
    <mergeCell ref="A157:K157"/>
    <mergeCell ref="A114:K114"/>
    <mergeCell ref="A121:K121"/>
    <mergeCell ref="A133:K133"/>
    <mergeCell ref="A134:K134"/>
    <mergeCell ref="A122:K122"/>
    <mergeCell ref="A117:K117"/>
    <mergeCell ref="A118:A119"/>
    <mergeCell ref="B118:B119"/>
    <mergeCell ref="C118:E118"/>
    <mergeCell ref="F118:H118"/>
    <mergeCell ref="I118:K118"/>
  </mergeCells>
  <phoneticPr fontId="0" type="noConversion"/>
  <pageMargins left="0" right="0" top="0" bottom="0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5011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User</cp:lastModifiedBy>
  <cp:lastPrinted>2023-02-09T13:22:51Z</cp:lastPrinted>
  <dcterms:created xsi:type="dcterms:W3CDTF">2019-07-18T07:25:18Z</dcterms:created>
  <dcterms:modified xsi:type="dcterms:W3CDTF">2023-02-15T14:57:04Z</dcterms:modified>
</cp:coreProperties>
</file>