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0" yWindow="0" windowWidth="20400" windowHeight="7050" tabRatio="935"/>
  </bookViews>
  <sheets>
    <sheet name="2111" sheetId="23" r:id="rId1"/>
  </sheets>
  <definedNames>
    <definedName name="_xlnm.Print_Area" localSheetId="0">'2111'!$A$1:$K$151</definedName>
  </definedNames>
  <calcPr calcId="162913"/>
</workbook>
</file>

<file path=xl/calcChain.xml><?xml version="1.0" encoding="utf-8"?>
<calcChain xmlns="http://schemas.openxmlformats.org/spreadsheetml/2006/main">
  <c r="E116" i="23" l="1"/>
  <c r="I112" i="23" l="1"/>
  <c r="I102" i="23"/>
  <c r="I117" i="23"/>
  <c r="H117" i="23"/>
  <c r="E117" i="23"/>
  <c r="K117" i="23" s="1"/>
  <c r="H112" i="23"/>
  <c r="E112" i="23"/>
  <c r="H108" i="23"/>
  <c r="E108" i="23"/>
  <c r="H107" i="23"/>
  <c r="E107" i="23"/>
  <c r="H106" i="23"/>
  <c r="E106" i="23"/>
  <c r="E98" i="23"/>
  <c r="H98" i="23"/>
  <c r="I97" i="23"/>
  <c r="H97" i="23"/>
  <c r="E97" i="23"/>
  <c r="K112" i="23" l="1"/>
  <c r="K97" i="23"/>
  <c r="E91" i="23" l="1"/>
  <c r="H92" i="23"/>
  <c r="E92" i="23"/>
  <c r="H114" i="23"/>
  <c r="I105" i="23"/>
  <c r="H105" i="23"/>
  <c r="E105" i="23"/>
  <c r="I104" i="23"/>
  <c r="H104" i="23"/>
  <c r="E104" i="23"/>
  <c r="I103" i="23"/>
  <c r="H103" i="23"/>
  <c r="E103" i="23"/>
  <c r="E96" i="23"/>
  <c r="H96" i="23"/>
  <c r="K105" i="23" l="1"/>
  <c r="K104" i="23"/>
  <c r="K103" i="23"/>
  <c r="I90" i="23" l="1"/>
  <c r="H90" i="23"/>
  <c r="E90" i="23"/>
  <c r="J21" i="23"/>
  <c r="I21" i="23"/>
  <c r="H21" i="23"/>
  <c r="E21" i="23"/>
  <c r="J19" i="23"/>
  <c r="I19" i="23"/>
  <c r="H19" i="23"/>
  <c r="E19" i="23"/>
  <c r="K90" i="23" l="1"/>
  <c r="K19" i="23"/>
  <c r="K21" i="23"/>
  <c r="H102" i="23"/>
  <c r="E102" i="23"/>
  <c r="K102" i="23" l="1"/>
  <c r="E118" i="23"/>
  <c r="E115" i="23"/>
  <c r="E113" i="23"/>
  <c r="E111" i="23"/>
  <c r="E110" i="23"/>
  <c r="E101" i="23"/>
  <c r="E100" i="23"/>
  <c r="I89" i="23"/>
  <c r="H85" i="23"/>
  <c r="J62" i="23" l="1"/>
  <c r="I62" i="23"/>
  <c r="H62" i="23"/>
  <c r="E62" i="23"/>
  <c r="E54" i="23"/>
  <c r="K62" i="23" l="1"/>
  <c r="I98" i="23" l="1"/>
  <c r="I100" i="23"/>
  <c r="I101" i="23"/>
  <c r="I110" i="23"/>
  <c r="I111" i="23"/>
  <c r="I96" i="23"/>
  <c r="I115" i="23"/>
  <c r="H118" i="23" l="1"/>
  <c r="H115" i="23"/>
  <c r="H113" i="23"/>
  <c r="H110" i="23"/>
  <c r="K115" i="23" l="1"/>
  <c r="K110" i="23"/>
  <c r="J74" i="23"/>
  <c r="I74" i="23"/>
  <c r="H74" i="23"/>
  <c r="E74" i="23"/>
  <c r="J76" i="23"/>
  <c r="I76" i="23"/>
  <c r="H76" i="23"/>
  <c r="E76" i="23"/>
  <c r="J56" i="23"/>
  <c r="I56" i="23"/>
  <c r="H56" i="23"/>
  <c r="E56" i="23"/>
  <c r="J54" i="23"/>
  <c r="I54" i="23"/>
  <c r="H54" i="23"/>
  <c r="J51" i="23"/>
  <c r="I51" i="23"/>
  <c r="H51" i="23"/>
  <c r="E51" i="23"/>
  <c r="J49" i="23"/>
  <c r="I49" i="23"/>
  <c r="H49" i="23"/>
  <c r="E49" i="23"/>
  <c r="K49" i="23" l="1"/>
  <c r="K51" i="23"/>
  <c r="K54" i="23"/>
  <c r="K56" i="23"/>
  <c r="K76" i="23"/>
  <c r="K74" i="23"/>
  <c r="J71" i="23" l="1"/>
  <c r="I71" i="23"/>
  <c r="H71" i="23"/>
  <c r="E71" i="23"/>
  <c r="J69" i="23"/>
  <c r="I69" i="23"/>
  <c r="H69" i="23"/>
  <c r="E69" i="23"/>
  <c r="J67" i="23"/>
  <c r="I67" i="23"/>
  <c r="H67" i="23"/>
  <c r="E67" i="23"/>
  <c r="K67" i="23" l="1"/>
  <c r="K71" i="23"/>
  <c r="K69" i="23"/>
  <c r="F140" i="23" l="1"/>
  <c r="F138" i="23"/>
  <c r="F134" i="23"/>
  <c r="F129" i="23"/>
  <c r="F130" i="23"/>
  <c r="F128" i="23"/>
  <c r="H111" i="23"/>
  <c r="H100" i="23"/>
  <c r="H89" i="23"/>
  <c r="E89" i="23"/>
  <c r="I85" i="23"/>
  <c r="J58" i="23"/>
  <c r="I58" i="23"/>
  <c r="H58" i="23"/>
  <c r="E58" i="23"/>
  <c r="J60" i="23"/>
  <c r="I60" i="23"/>
  <c r="H60" i="23"/>
  <c r="E60" i="23"/>
  <c r="H101" i="23"/>
  <c r="E85" i="23"/>
  <c r="J64" i="23"/>
  <c r="I64" i="23"/>
  <c r="H64" i="23"/>
  <c r="E64" i="23"/>
  <c r="E37" i="23"/>
  <c r="E36" i="23"/>
  <c r="E35" i="23"/>
  <c r="E34" i="23"/>
  <c r="J16" i="23"/>
  <c r="I16" i="23"/>
  <c r="H16" i="23"/>
  <c r="E16" i="23"/>
  <c r="K111" i="23" l="1"/>
  <c r="K100" i="23"/>
  <c r="K96" i="23"/>
  <c r="K98" i="23"/>
  <c r="K101" i="23"/>
  <c r="K89" i="23"/>
  <c r="K60" i="23"/>
  <c r="K58" i="23"/>
  <c r="K64" i="23"/>
  <c r="E32" i="23"/>
  <c r="K85" i="23"/>
  <c r="K16" i="23"/>
</calcChain>
</file>

<file path=xl/sharedStrings.xml><?xml version="1.0" encoding="utf-8"?>
<sst xmlns="http://schemas.openxmlformats.org/spreadsheetml/2006/main" count="272" uniqueCount="180">
  <si>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</si>
  <si>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</si>
  <si>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</si>
  <si>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</si>
  <si>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</si>
  <si>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</si>
  <si>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</si>
  <si>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</si>
  <si>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</si>
  <si>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</si>
  <si>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</si>
  <si>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</si>
  <si>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</si>
  <si>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</si>
  <si>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</si>
  <si>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</si>
  <si>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</si>
  <si>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</si>
  <si>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</si>
  <si>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</si>
  <si>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</si>
  <si>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</si>
  <si>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</si>
  <si>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</si>
  <si>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</si>
  <si>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</si>
  <si>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</si>
  <si>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</si>
  <si>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</si>
  <si>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</si>
  <si>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</si>
  <si>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</si>
  <si>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</si>
  <si>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</si>
  <si>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</si>
  <si>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</si>
  <si>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</si>
  <si>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</si>
  <si>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</si>
  <si>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</si>
  <si>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</si>
  <si>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</si>
  <si>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</si>
  <si>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</si>
  <si>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</si>
  <si>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</si>
  <si>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</si>
  <si>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</si>
  <si>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</si>
  <si>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</si>
  <si>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</si>
  <si>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</si>
  <si>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</si>
  <si>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</si>
  <si>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</si>
  <si>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</si>
  <si>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</si>
  <si>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</si>
  <si>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</si>
  <si>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</si>
  <si>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</si>
  <si>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</si>
  <si>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</si>
  <si>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</si>
  <si>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</si>
  <si>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</si>
  <si>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</si>
  <si>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</si>
  <si>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</si>
  <si>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</si>
  <si>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</si>
  <si>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</si>
  <si>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</si>
  <si>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</si>
  <si>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</si>
  <si>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</si>
  <si>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</si>
  <si>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</si>
  <si>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</si>
  <si>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</si>
  <si>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</si>
  <si>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</si>
  <si>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</si>
  <si>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</si>
  <si>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</si>
  <si>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</si>
  <si>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</si>
  <si>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</si>
  <si>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</si>
  <si>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</si>
  <si>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</si>
  <si>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</si>
  <si>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</si>
  <si>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</si>
  <si>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</si>
  <si>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</si>
  <si>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</si>
  <si>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</si>
  <si>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</si>
  <si>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</si>
  <si>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</si>
  <si>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</si>
  <si>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</si>
  <si>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</si>
  <si>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</si>
  <si>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</si>
  <si>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</si>
  <si>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</si>
  <si>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</si>
  <si>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</si>
  <si>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</si>
  <si>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</si>
  <si>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</si>
  <si>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</si>
  <si>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</si>
  <si>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</si>
  <si>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</si>
  <si>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t>Загальний фонд</t>
  </si>
  <si>
    <t xml:space="preserve">Пояснення щодо причин відхилення фактичних надходжень від планового показника 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</si>
  <si>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</si>
  <si>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>Головний бухгалтер виконавчого комітету Ніжинської  міської ради</t>
  </si>
  <si>
    <t>Наталія ЄФІМЕНКО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</si>
  <si>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</si>
  <si>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t xml:space="preserve">Пояснення причин відхилень фактичних обсягів надходжень від планових  економне  використання бюджетних коштів </t>
  </si>
  <si>
    <t>Оцінка ефективності бюджетної програми за 2022рік</t>
  </si>
  <si>
    <t xml:space="preserve">Пояснення причин відхилень фактичних обсягів надходжень від планових  </t>
  </si>
  <si>
    <t>.0212111</t>
  </si>
  <si>
    <t>.0726</t>
  </si>
  <si>
    <t>Первинна медична допомога населенню, що надається центрами первинної медичної  (медико-санітарної) допомоги</t>
  </si>
  <si>
    <t>Зміцнення та поліпшення здоров’я жіночого та чоловічого населення шляхом забезпечення їх потреб у первинній медичній допомозі</t>
  </si>
  <si>
    <t>Відшкодування аптечним закладам вартості лікарських засобів, відпущених за рецептами лікарів безоплатно або на пільгових умовах окремим групам населення та хворим на певні категорії захворювань чоловічої та жіночої статі у разі їх амбулаторного лікування</t>
  </si>
  <si>
    <t>Оплата послуг з теплопостачання, водопостачання  і водовідведення, постачання та розподілу електроенергії, постачання та розподілу природного газу ; відшкодування вартості фактично спожитих послуг з теплопостачання, водопостачання і водовідведення, постачання та розподілу електроенергії і природного газу по орендованих приміщеннях та по спільному використанню мереж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</si>
  <si>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відхилення виникло в зв’язку зі зниженням тарифу на послуги з теплопостачання, з відшкодуванням витрат за фактично спожиті комунальні послуги та енергоносії Орендарями та у зв’язку з ускладненням забезпечення лікарськими засобами  хворих на окремі категорії захворювань та хворих з окремих  груп населення при їх амбулаторному лікуванні в умовах воєнного стану, що обумовило порушення логістики та порушення поставок аптечним закладам окремих медичних препаратів.</t>
    </r>
  </si>
  <si>
    <t>видатки на оплату послуг з теплопостачання, водопостачання і водовідведення, розподілу (передачі) та постачання природного газу, роподілу та постачання електроенергії</t>
  </si>
  <si>
    <t>видатки на відшкодування вартості лікарських засобів для забезпечення пацієнтів з окремих груп населення та хворих на певні категорії захворювань у разі їх амбулаторного лікування</t>
  </si>
  <si>
    <t>загальна площа приміщень структурних підрозділів, що надають первинну медичну допомогу населенню, в т.ч.орендованих</t>
  </si>
  <si>
    <t>загальна кількість населення, якому надається первинна медична допомога (кількість населення, яке уклало ''Декларації про вибір лікаря, який надає первинну медичну допомогу' )</t>
  </si>
  <si>
    <t>кількість захо дітей віком від 0 до 17 років</t>
  </si>
  <si>
    <t>дорослих віком від 18 до 64 років</t>
  </si>
  <si>
    <t xml:space="preserve"> дорослих віком понад 65  років</t>
  </si>
  <si>
    <t>кількість пацієнтів з окремих груп населення та хворих на певні категорії захворювань, що потребують забезпечення лікарськими засобами та перебувають на обліку (внесені до  відповідних реєстрів підприємства)</t>
  </si>
  <si>
    <t>сума видатків на оплату (відшкодування вартості) послуг з теплопостачання, водопостачання і водовідведення, розподілу (передачі) та споживання електроенергії, природного газу , інших послуг  на 1 декларанта</t>
  </si>
  <si>
    <t>сума видатків на оплату (відшкодування вартості) послуг з теплопостачання, водопостачання і водовідведення, розподілу (передачі) та споживання електр., природ. Газу, ін.послуг на 1кв.м площ приміщень структ.підрозділів, що надають первинну мед.допомогу</t>
  </si>
  <si>
    <t>витрати на відшкодування вартості лікарських засобів на 1 особу  з числа  окремих груп населення або з числа хворих на певні категорії захворювань</t>
  </si>
  <si>
    <t>забезпечення температурного режиму в оглядових, процедурних та кабінетах щеплень (градуси)</t>
  </si>
  <si>
    <t>динаміка витрат на  забезпечення лікарськими засобами пацієнтів з окремих груп населення та хворих на певні категорії  захворювань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</si>
  <si>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 xml:space="preserve"> 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</si>
  <si>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</si>
  <si>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 xml:space="preserve"> з</t>
    </r>
    <r>
      <rPr>
        <i/>
        <sz val="11"/>
        <rFont val="Times New Roman"/>
        <family val="1"/>
        <charset val="204"/>
      </rPr>
      <t>гідно статистичних даних медичної інформаційної системи Helsi зросла кількість населення , яке уклало "Декларації про вибір лікаря , який надає первинну медичну допомогу",  що вплинуло на різницю між фактичними та затвердженими результативними показниками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</si>
  <si>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 xml:space="preserve"> з</t>
    </r>
    <r>
      <rPr>
        <i/>
        <sz val="11"/>
        <rFont val="Times New Roman"/>
        <family val="1"/>
        <charset val="204"/>
      </rPr>
      <t>гідно статистичних даних медичної інформаційної системи Helsi зменшилася кількість населення дітей віком від 0 до 17 років, яке уклало "Декларації про вибір лікаря , який надає первинну медичну допомогу",  що вплинуло на різницю між фактичними та затвердженими результативними показниками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</si>
  <si>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 xml:space="preserve"> з</t>
    </r>
    <r>
      <rPr>
        <i/>
        <sz val="11"/>
        <rFont val="Times New Roman"/>
        <family val="1"/>
        <charset val="204"/>
      </rPr>
      <t>гідно статистичних даних медичної інформаційної системи Helsi зросла кількість населення дорослих віком від 18 до 64 років, яке уклало "Декларації про вибір лікаря , який надає первинну медичну допомогу",  що вплинуло на різницю між фактичними та затвердженими результативними показниками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</si>
  <si>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 xml:space="preserve"> з</t>
    </r>
    <r>
      <rPr>
        <i/>
        <sz val="11"/>
        <rFont val="Times New Roman"/>
        <family val="1"/>
        <charset val="204"/>
      </rPr>
      <t>гідно статистичних даних медичної інформаційної системи Helsi зросла кількість населення дорослих віком понад 65  років, яке уклало "Декларації про вибір лікаря , який надає первинну медичну допомогу",  що вплинуло на різницю між фактичними та затвердженими результативними показниками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</si>
  <si>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 xml:space="preserve"> з</t>
    </r>
    <r>
      <rPr>
        <i/>
        <sz val="11"/>
        <rFont val="Times New Roman"/>
        <family val="1"/>
        <charset val="204"/>
      </rPr>
      <t>росла кількість пацієнтів з окремих груп населення та хворих на певні категорії захворювань, що потребують забезпечення лікарськими засобами та перебувають на обліку,  що вплинуло на різницю між фактичними та затвердженими результативними показниками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</si>
  <si>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розбіжність між фактичними та затвердженими результативними показниками пояснюється економією коштів  із послуг теплопостачання, водопостачання, водовідведення, розподілу (передачі) та споживання електроенергії, природного газу, інших послуг зменшилась  сума видатків на 1 кв.м площ приміщень структурних підрозділів , що надають первинну допомогу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</si>
  <si>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у зв'язку з економією коштів  із послуг теплопостачання, водопостачання, водовідведення, розподілу (передачі) та споживання електроенергії, природного газу, інших послуг та збільшенням кількості декларантів зменшилась сума видатків на 1 декларанта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</si>
  <si>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розбіжність між фактичними та затвердженими результативними показниками пояснюється залишком плану та збільшенням кількості пацієнтів з окремих груп населення та хворих на певні категорії захворювань, що потребують забезпечення лікарськими засобами та перебувають на обліку (зменшились витрати на відшкодування вартості лікарських засобів на 1 особу з числа окремих груп населення  або з числа хворих на певні категорії захворювань)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</si>
  <si>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розбіжність між фактичними та затвердженими результативними показниками пояснюється зменшенням видатків на забезпечення ліками у поточному році</t>
    </r>
  </si>
  <si>
    <t>Аналіз бюджетної програми показав, що кошти  використані за призначенням та  спрямовані  на  досягнення  запланованих показників на забезпечення  населення   медичними послугами, надання первинної мед.допомоги.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</si>
  <si>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Кредиторська  заборгованість станом на 01.01.2023 року відсутня. Дебіторська заборгованість за природний газ склала 16553,89 грн. з огляду на проведення у грудні 2022р. попередньої оплати ‘’Газопостачальній компанії ‘’Нафтогаз Трейдинг’’згідно постанови Кабінету Міністрів України №641 від 22.07.2020р. зі змінами, внесеними постановою Кабінету Міністрів України №1413 від 20.12.2022р.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</si>
  <si>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спрямована на надання первинної медичної  допомоги населенню, продовження тривалості та якості  життя населення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</si>
  <si>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забезпечено  надання  медичної  допомоги населенню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</si>
  <si>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програма має довгостроковий строк дії</t>
    </r>
  </si>
  <si>
    <t>Покращення якості життя дітей з інвалідністю хворих дівчаток та хлопчиків на фенілкетонурію шляхом забезпечення їх продуктами лікувального харчування</t>
  </si>
  <si>
    <t>Покращення умов  надання медичних послуг  в Амбулаторіях загальної практики-сімейної медицини  шляхом оплати послуг з технічного обстеження нежитлової будівлі</t>
  </si>
  <si>
    <t>видатки на забезпечення продуктами лікувального харчування дітей хворих на фенілкетонурію</t>
  </si>
  <si>
    <t>в т.ч. дівчаток</t>
  </si>
  <si>
    <t xml:space="preserve">          хлопчиків</t>
  </si>
  <si>
    <t>сума видатків на забезпечення лікувальним харчуванням 1 дитини хворої на фенілкетонурію</t>
  </si>
  <si>
    <t>динаміка витрат на забезпечення продуктами лікувального харчування дітей хворих на фенілкетонурію</t>
  </si>
  <si>
    <t>забезпечення температурного режиму в приміщення, в яких знаходяться пацієнти</t>
  </si>
  <si>
    <t>Фактичні результативні показники програми відповідають проведеним видаткам за напрямками використання бюджетних коштів, спрямованих на досягнення цих показників. Розбіжності між фактичними та затвердженими результативними показниками пояснюється:  залишком планових призначень (економія коштів); зниженням тарифу на послуги з теплопостачання та відшкодуванням витрат за фактично спожиті комунальні послуги та енергоносії  Орендарями; ускладненням забезпечення лікарськими засобами  хворих на окремі категорії захворювань та хворих з окремих  груп населення при їх амбулаторному лікуванні в умовах воєнного стану, що обумовило порушення логістики та порушення поставок аптечним закладам окремих медичних препаратів; в цілому збільшенням кількості населення, яке уклало "Декларації про вибір лікаря , який надає первинну медичну допомогу"; збільшенням кількості пацієнтів з окремих груп населення та хворих на певні категорії захворювань, що потребують забезпечення лікарськими засобами та перебувають на обліку, тощо</t>
  </si>
  <si>
    <t xml:space="preserve">кількість дітей хворих на фенілкетонурію, що потребують забезпечення продуктами лікувального харчування відповідно до Консультативного висновку лікаря-генетика та звернулися з заявою щодо внесення їх до відповідного статистичного реєстру підприємства, 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</si>
  <si>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забезпечено  діагностування і виявлення захворювань на ранніх стадіях, безоплатно та на пільгових умовах забезпечено лікрськими засобами хворих  при їх амбулаторному лікуванні </t>
    </r>
  </si>
  <si>
    <t>Відхилення показників поточного року до показників попереднього року пояснюється:  1) по першому напрямку зменшення видатків (залишок плану  на кінець звітного періоду) через ускладненням забезпечення лікарськими засобами  хворих на окремі категорії захворювань та хворих з окремих  груп населення при їх амбулаторному лікуванні в умовах воєнного стану (порушення логістики та порушення поставок аптечним закладам окремих медичних препаратів) з одночасним збільшенням кількісті пацієнтів; 2) по другому напрямку збільшення видатків обумовлено збільшенням обсягу споживання електричної енергії, підвищенням тарифу на послуги з водопостачання, водовідведення, електроенергії, тощо; 3) зменшенням на два кількості напрямів  бюджетної програми (третій та четвертий напрями відсутні у звітному періоді</t>
  </si>
  <si>
    <t>Зменшення  обсягів проведених видатків за загальним фондом  порівняно із аналогічними показниками попереднього року обумовлено зменшенням на два кількості напрямів  бюджетної програми; ускладнення забезпечення лікарськими засобами  хворих на окремі категорії захворювань та хворих з окремих  груп населення при їх амбулаторному лікуванні в умовах воєнного стану (порушення логістики та порушення поставок аптечним закладам окремих медичних препаратів) обумовило зменшення видатків (залишок плану  на кінець звітного періоду); одночасно збільшилися видатки на енергоносії за рахунок збільшення споживання електороеноргії та зростання тарифів.</t>
  </si>
  <si>
    <t>Відхилення показників поточного року до показників попереднього року пояснюється:  1) по першому напрямку зменшення видатків (залишок плану  на кінець звітного періоду) через ускладненням забезпечення лікарськими засобами  хворих на окремі категорії захворювань та хворих з окремих  груп населення при їх амбулаторному лікуванні в умовах воєнного стану (порушення логістики та порушення поставок аптечним закладам окремих медичних препаратів) з одночасним збільшенням кількісті пацієнтів та хворих обумовили зниження показників ефективності та якості; 2) по другому напрямку збільшення видатків обумовлено збільшенням обсягу споживання електричної енергії, підвищенням тарифу на послуги з водопостачання, водовідведення, електроенергії, тощо; 3) зменшенням на два кількості напрямів  бюджетної програми (третій та четвертий напрями відсутні у звітному періоді: в 2021 році виділені асигнування обласного бюджету не покривали в повному обсязі потребу на придбання лікувального харчування для дітей хворих на фенілкетонурію, тому Управління охорони здоров’я Чернігівської обласної державної адміністрації звернулося з листом щодо забезпечення лікувальним харчуванням двох дітей міста Ніжина, хворих на фенілкетонурію  за рахунок місцевого бюджету. В 2022 році такого звернення від Управління охорони здоров’я Чернігівської обласної державної адміністрації не надходило, тому видатки по вищезазначеному напрямку програми за рахунок місцевого бюджету не планувались та  не проводились);  4) збільшення кількості осіб, які уклали з лікарями Центру декларацію про надання первинної медичної допомоги та кількості  пацієнтів, які потребують  та мають право на забезпечення безоплатно лікарськими засобами при їх амбулаторному лікуванні обумовили зростанння показників ефективності. В розрізі вікових категорій зміни відбулися за рахунок внутрішньо переміщених осіб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</si>
  <si>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відхилення виникло в зв’язку з ускладненням забезпечення лікарськими засобами  хворих на окремі категорії захворювань та хворих з окремих  груп населення при їх амбулаторному лікуванні в умовах воєнного стану, що обумовило порушення логістики та порушення поставок аптечним закладам окремих медичних препаратів.</t>
    </r>
  </si>
  <si>
    <r>
      <rPr>
        <b/>
        <sz val="12"/>
        <rFont val="Times New Roman"/>
        <family val="1"/>
        <charset val="204"/>
      </rPr>
      <t xml:space="preserve">Пояснення щодо причин відхилення касових видатків(наданих кредитів) від планового показника: </t>
    </r>
    <r>
      <rPr>
        <i/>
        <sz val="12"/>
        <rFont val="Times New Roman"/>
        <family val="1"/>
        <charset val="204"/>
      </rPr>
      <t>відхилення виникло в зв’язку зі зниженням тарифу на послуги з теплопостачання, з відшкодуванням витрат за фактично спожиті комунальні послуги та енергоносії Орендарями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</si>
  <si>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пояснюється зниженням тарифу на послуги з теплопостачання та відшкодуванням витрат за фактично спожиті комунальні послуги та енергоносії  Орендарями (економія коштів)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</si>
  <si>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 xml:space="preserve">у зв’язку з ускладненням забезпечення лікарськими засобами  хворих на окремі категорії захворювань та хворих з окремих  груп населення при їх амбулаторному лікуванні в умовах воєнного стану, що обумовило порушення логістики та порушення поставок аптечним закладам окремих медичних препаратів виникли розбіжності між фактичними та затвердженими результативними показниками, а саме економія коштів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</si>
</sst>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0.000"/>
    <numFmt numFmtId="168" formatCode="_-* #,##0.000\ _₴_-;\-* #,##0.000\ _₴_-;_-* &quot;-&quot;???\ _₴_-;_-@_-"/>
  </numFmts>
  <fonts count="21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5"/>
    <xf numFmtId="164" fontId="8" fillId="0" borderId="0" applyFont="0" applyFill="0" applyBorder="0" applyAlignment="0" applyProtection="0"/>
    <xf numFmtId="0" fontId="13" fillId="0" borderId="5"/>
    <xf numFmtId="0" fontId="15" fillId="0" borderId="5"/>
    <xf numFmtId="164" fontId="1" fillId="0" borderId="5" applyFont="0" applyFill="0" applyBorder="0" applyAlignment="0" applyProtection="0"/>
    <xf numFmtId="0" fontId="15" fillId="0" borderId="5"/>
    <xf numFmtId="0" fontId="15" fillId="0" borderId="5"/>
    <xf numFmtId="0" fontId="15" fillId="0" borderId="5"/>
    <xf numFmtId="0" fontId="15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7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</cellStyleXfs>
  <cellXfs count="59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167" fontId="7" fillId="0" borderId="8" xfId="0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66" fontId="7" fillId="0" borderId="8" xfId="2" applyNumberFormat="1" applyFont="1" applyFill="1" applyBorder="1" applyAlignment="1">
      <alignment horizontal="left" vertical="center" wrapText="1"/>
    </xf>
    <xf numFmtId="166" fontId="7" fillId="0" borderId="8" xfId="2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left" vertical="top" wrapText="1"/>
    </xf>
    <xf numFmtId="168" fontId="7" fillId="0" borderId="8" xfId="0" applyNumberFormat="1" applyFont="1" applyFill="1" applyBorder="1" applyAlignment="1">
      <alignment horizontal="center" vertical="center" wrapText="1"/>
    </xf>
    <xf numFmtId="164" fontId="6" fillId="0" borderId="8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34">
    <cellStyle name="Звичайний 2" xfId="1"/>
    <cellStyle name="Обычный" xfId="0" builtinId="0"/>
    <cellStyle name="Обычный 10" xfId="12"/>
    <cellStyle name="Обычный 10 2" xfId="27"/>
    <cellStyle name="Обычный 11" xfId="13"/>
    <cellStyle name="Обычный 11 2" xfId="28"/>
    <cellStyle name="Обычный 12" xfId="14"/>
    <cellStyle name="Обычный 12 2" xfId="29"/>
    <cellStyle name="Обычный 13" xfId="15"/>
    <cellStyle name="Обычный 13 2" xfId="30"/>
    <cellStyle name="Обычный 14" xfId="16"/>
    <cellStyle name="Обычный 14 2" xfId="31"/>
    <cellStyle name="Обычный 15" xfId="17"/>
    <cellStyle name="Обычный 15 2" xfId="32"/>
    <cellStyle name="Обычный 16" xfId="18"/>
    <cellStyle name="Обычный 16 2" xfId="33"/>
    <cellStyle name="Обычный 17" xfId="19"/>
    <cellStyle name="Обычный 2" xfId="3"/>
    <cellStyle name="Обычный 3" xfId="4"/>
    <cellStyle name="Обычный 3 2" xfId="20"/>
    <cellStyle name="Обычный 4" xfId="6"/>
    <cellStyle name="Обычный 4 2" xfId="21"/>
    <cellStyle name="Обычный 5" xfId="7"/>
    <cellStyle name="Обычный 5 2" xfId="22"/>
    <cellStyle name="Обычный 6" xfId="8"/>
    <cellStyle name="Обычный 6 2" xfId="23"/>
    <cellStyle name="Обычный 7" xfId="9"/>
    <cellStyle name="Обычный 7 2" xfId="24"/>
    <cellStyle name="Обычный 8" xfId="10"/>
    <cellStyle name="Обычный 8 2" xfId="25"/>
    <cellStyle name="Обычный 9" xfId="11"/>
    <cellStyle name="Обычный 9 2" xfId="26"/>
    <cellStyle name="Финансовый" xfId="2" builtinId="3"/>
    <cellStyle name="Финансовый 2" xfId="5"/>
  </cellStyles>
  <dxfs count="3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K151"/>
  <sheetViews>
    <sheetView tabSelected="1" view="pageBreakPreview" topLeftCell="A109" zoomScale="85" zoomScaleNormal="85" zoomScaleSheetLayoutView="85" workbookViewId="0">
      <selection activeCell="A52" sqref="A52:K52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2.85546875" style="1" customWidth="1"/>
    <col min="4" max="4" width="9.42578125" style="1" customWidth="1"/>
    <col min="5" max="5" width="12.7109375" style="1" customWidth="1"/>
    <col min="6" max="6" width="11.140625" style="1" customWidth="1"/>
    <col min="7" max="7" width="9.28515625" style="1" customWidth="1"/>
    <col min="8" max="8" width="11.85546875" style="1" customWidth="1"/>
    <col min="9" max="11" width="9.42578125" style="1" customWidth="1"/>
    <col min="12" max="16384" width="34" style="1"/>
  </cols>
  <sheetData>
    <row r="1" spans="1:11" x14ac:dyDescent="0.2">
      <c r="H1" s="58" t="s">
        <v>55</v>
      </c>
      <c r="I1" s="58"/>
      <c r="J1" s="58"/>
      <c r="K1" s="58"/>
    </row>
    <row r="2" spans="1:11" ht="29.45" customHeight="1" x14ac:dyDescent="0.2">
      <c r="H2" s="58" t="s">
        <v>56</v>
      </c>
      <c r="I2" s="58"/>
      <c r="J2" s="58"/>
      <c r="K2" s="58"/>
    </row>
    <row r="3" spans="1:11" ht="18.75" customHeight="1" x14ac:dyDescent="0.2">
      <c r="A3" s="53" t="s">
        <v>124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7.45" customHeight="1" x14ac:dyDescent="0.2">
      <c r="A4" s="15" t="s">
        <v>57</v>
      </c>
      <c r="B4" s="15" t="s">
        <v>58</v>
      </c>
      <c r="C4" s="15"/>
      <c r="D4" s="51" t="s">
        <v>59</v>
      </c>
      <c r="E4" s="51"/>
      <c r="F4" s="51"/>
      <c r="G4" s="51"/>
      <c r="H4" s="51"/>
      <c r="I4" s="51"/>
      <c r="J4" s="51"/>
      <c r="K4" s="51"/>
    </row>
    <row r="5" spans="1:11" ht="18" customHeight="1" x14ac:dyDescent="0.2">
      <c r="A5" s="2"/>
      <c r="B5" s="2" t="s">
        <v>60</v>
      </c>
      <c r="C5" s="2"/>
      <c r="D5" s="52" t="s">
        <v>61</v>
      </c>
      <c r="E5" s="52"/>
      <c r="F5" s="52"/>
      <c r="G5" s="52"/>
      <c r="H5" s="52"/>
      <c r="I5" s="52"/>
      <c r="J5" s="52"/>
      <c r="K5" s="52"/>
    </row>
    <row r="6" spans="1:11" ht="17.45" customHeight="1" x14ac:dyDescent="0.2">
      <c r="A6" s="15" t="s">
        <v>62</v>
      </c>
      <c r="B6" s="15" t="s">
        <v>63</v>
      </c>
      <c r="C6" s="15"/>
      <c r="D6" s="51" t="s">
        <v>59</v>
      </c>
      <c r="E6" s="51"/>
      <c r="F6" s="51"/>
      <c r="G6" s="51"/>
      <c r="H6" s="51"/>
      <c r="I6" s="51"/>
      <c r="J6" s="51"/>
      <c r="K6" s="51"/>
    </row>
    <row r="7" spans="1:11" ht="18" customHeight="1" x14ac:dyDescent="0.2">
      <c r="B7" s="2" t="s">
        <v>60</v>
      </c>
      <c r="D7" s="52" t="s">
        <v>64</v>
      </c>
      <c r="E7" s="52"/>
      <c r="F7" s="52"/>
      <c r="G7" s="52"/>
      <c r="H7" s="52"/>
      <c r="I7" s="52"/>
      <c r="J7" s="52"/>
      <c r="K7" s="52"/>
    </row>
    <row r="8" spans="1:11" s="15" customFormat="1" ht="36" customHeight="1" x14ac:dyDescent="0.2">
      <c r="A8" s="15" t="s">
        <v>65</v>
      </c>
      <c r="B8" s="15" t="s">
        <v>126</v>
      </c>
      <c r="C8" s="15" t="s">
        <v>127</v>
      </c>
      <c r="D8" s="53" t="s">
        <v>128</v>
      </c>
      <c r="E8" s="53"/>
      <c r="F8" s="53"/>
      <c r="G8" s="53"/>
      <c r="H8" s="53"/>
      <c r="I8" s="53"/>
      <c r="J8" s="53"/>
      <c r="K8" s="53"/>
    </row>
    <row r="9" spans="1:11" s="2" customFormat="1" ht="18.75" x14ac:dyDescent="0.2">
      <c r="A9" s="15"/>
      <c r="B9" s="2" t="s">
        <v>60</v>
      </c>
      <c r="C9" s="3" t="s">
        <v>66</v>
      </c>
    </row>
    <row r="10" spans="1:11" s="2" customFormat="1" ht="35.1" customHeight="1" x14ac:dyDescent="0.2">
      <c r="A10" s="15" t="s">
        <v>67</v>
      </c>
      <c r="B10" s="15" t="s">
        <v>68</v>
      </c>
      <c r="C10" s="54" t="s">
        <v>129</v>
      </c>
      <c r="D10" s="54"/>
      <c r="E10" s="54"/>
      <c r="F10" s="54"/>
      <c r="G10" s="54"/>
      <c r="H10" s="54"/>
      <c r="I10" s="54"/>
      <c r="J10" s="54"/>
      <c r="K10" s="54"/>
    </row>
    <row r="11" spans="1:11" s="2" customFormat="1" ht="16.899999999999999" customHeight="1" x14ac:dyDescent="0.2">
      <c r="A11" s="15" t="s">
        <v>69</v>
      </c>
      <c r="B11" s="55" t="s">
        <v>70</v>
      </c>
      <c r="C11" s="55"/>
      <c r="D11" s="55"/>
      <c r="E11" s="55"/>
      <c r="F11" s="55"/>
      <c r="G11" s="55"/>
      <c r="H11" s="55"/>
      <c r="I11" s="55"/>
      <c r="J11" s="55"/>
      <c r="K11" s="55"/>
    </row>
    <row r="12" spans="1:11" ht="18" customHeight="1" x14ac:dyDescent="0.2">
      <c r="A12" s="56" t="s">
        <v>71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ht="16.899999999999999" customHeight="1" x14ac:dyDescent="0.2">
      <c r="A13" s="28" t="s">
        <v>0</v>
      </c>
      <c r="B13" s="28" t="s">
        <v>1</v>
      </c>
      <c r="C13" s="29" t="s">
        <v>2</v>
      </c>
      <c r="D13" s="29"/>
      <c r="E13" s="29"/>
      <c r="F13" s="29" t="s">
        <v>3</v>
      </c>
      <c r="G13" s="29"/>
      <c r="H13" s="29"/>
      <c r="I13" s="29" t="s">
        <v>4</v>
      </c>
      <c r="J13" s="29"/>
      <c r="K13" s="29"/>
    </row>
    <row r="14" spans="1:11" ht="22.5" x14ac:dyDescent="0.2">
      <c r="A14" s="28"/>
      <c r="B14" s="28"/>
      <c r="C14" s="4" t="s">
        <v>72</v>
      </c>
      <c r="D14" s="4" t="s">
        <v>73</v>
      </c>
      <c r="E14" s="4" t="s">
        <v>74</v>
      </c>
      <c r="F14" s="4" t="s">
        <v>72</v>
      </c>
      <c r="G14" s="4" t="s">
        <v>75</v>
      </c>
      <c r="H14" s="4" t="s">
        <v>74</v>
      </c>
      <c r="I14" s="4" t="s">
        <v>76</v>
      </c>
      <c r="J14" s="4" t="s">
        <v>77</v>
      </c>
      <c r="K14" s="4" t="s">
        <v>74</v>
      </c>
    </row>
    <row r="15" spans="1:11" s="5" customFormat="1" ht="11.25" x14ac:dyDescent="0.2">
      <c r="A15" s="4"/>
      <c r="B15" s="4"/>
      <c r="C15" s="4" t="s">
        <v>78</v>
      </c>
      <c r="D15" s="4" t="s">
        <v>79</v>
      </c>
      <c r="E15" s="4" t="s">
        <v>80</v>
      </c>
      <c r="F15" s="4" t="s">
        <v>81</v>
      </c>
      <c r="G15" s="4" t="s">
        <v>82</v>
      </c>
      <c r="H15" s="4" t="s">
        <v>83</v>
      </c>
      <c r="I15" s="4" t="s">
        <v>84</v>
      </c>
      <c r="J15" s="4" t="s">
        <v>85</v>
      </c>
      <c r="K15" s="4" t="s">
        <v>86</v>
      </c>
    </row>
    <row r="16" spans="1:11" s="3" customFormat="1" ht="15" x14ac:dyDescent="0.2">
      <c r="A16" s="17" t="s">
        <v>5</v>
      </c>
      <c r="B16" s="20" t="s">
        <v>112</v>
      </c>
      <c r="C16" s="12">
        <v>3640</v>
      </c>
      <c r="D16" s="12">
        <v>0</v>
      </c>
      <c r="E16" s="12">
        <f>C16+D16</f>
        <v>3640</v>
      </c>
      <c r="F16" s="12">
        <v>3231.0729999999999</v>
      </c>
      <c r="G16" s="12">
        <v>0</v>
      </c>
      <c r="H16" s="12">
        <f>F16+G16</f>
        <v>3231.0729999999999</v>
      </c>
      <c r="I16" s="12">
        <f>C16-F16</f>
        <v>408.92700000000013</v>
      </c>
      <c r="J16" s="12">
        <f>D16-G16</f>
        <v>0</v>
      </c>
      <c r="K16" s="12">
        <f>I16+J16</f>
        <v>408.92700000000013</v>
      </c>
    </row>
    <row r="17" spans="1:11" ht="76.5" customHeight="1" x14ac:dyDescent="0.2">
      <c r="A17" s="56" t="s">
        <v>132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</row>
    <row r="18" spans="1:11" ht="15.75" x14ac:dyDescent="0.2">
      <c r="A18" s="16"/>
      <c r="B18" s="16" t="s">
        <v>6</v>
      </c>
      <c r="C18" s="16"/>
      <c r="D18" s="16"/>
      <c r="E18" s="16"/>
      <c r="F18" s="16"/>
      <c r="G18" s="16"/>
      <c r="H18" s="16"/>
      <c r="I18" s="16"/>
      <c r="J18" s="16"/>
      <c r="K18" s="16"/>
    </row>
    <row r="19" spans="1:11" ht="135" x14ac:dyDescent="0.2">
      <c r="A19" s="17">
        <v>1</v>
      </c>
      <c r="B19" s="18" t="s">
        <v>130</v>
      </c>
      <c r="C19" s="12">
        <v>2274.5</v>
      </c>
      <c r="D19" s="21"/>
      <c r="E19" s="22">
        <f t="shared" ref="E19" si="0">C19+D19</f>
        <v>2274.5</v>
      </c>
      <c r="F19" s="12">
        <v>2189.5210000000002</v>
      </c>
      <c r="G19" s="21"/>
      <c r="H19" s="22">
        <f t="shared" ref="H19" si="1">F19+G19</f>
        <v>2189.5210000000002</v>
      </c>
      <c r="I19" s="22">
        <f>C19-F19</f>
        <v>84.978999999999814</v>
      </c>
      <c r="J19" s="22">
        <f>D19-G19</f>
        <v>0</v>
      </c>
      <c r="K19" s="22">
        <f t="shared" ref="K19" si="2">I19+J19</f>
        <v>84.978999999999814</v>
      </c>
    </row>
    <row r="20" spans="1:11" ht="66.75" customHeight="1" x14ac:dyDescent="0.2">
      <c r="A20" s="56" t="s">
        <v>176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</row>
    <row r="21" spans="1:11" ht="195" x14ac:dyDescent="0.2">
      <c r="A21" s="17">
        <v>2</v>
      </c>
      <c r="B21" s="18" t="s">
        <v>131</v>
      </c>
      <c r="C21" s="21">
        <v>1365.5</v>
      </c>
      <c r="D21" s="21"/>
      <c r="E21" s="22">
        <f t="shared" ref="E21" si="3">C21+D21</f>
        <v>1365.5</v>
      </c>
      <c r="F21" s="21">
        <v>1041.5519999999999</v>
      </c>
      <c r="G21" s="21"/>
      <c r="H21" s="22">
        <f t="shared" ref="H21" si="4">F21+G21</f>
        <v>1041.5519999999999</v>
      </c>
      <c r="I21" s="22">
        <f t="shared" ref="I21" si="5">C21-F21</f>
        <v>323.94800000000009</v>
      </c>
      <c r="J21" s="22">
        <f t="shared" ref="J21" si="6">D21-G21</f>
        <v>0</v>
      </c>
      <c r="K21" s="22">
        <f t="shared" ref="K21" si="7">I21+J21</f>
        <v>323.94800000000009</v>
      </c>
    </row>
    <row r="22" spans="1:11" ht="65.25" customHeight="1" x14ac:dyDescent="0.2">
      <c r="A22" s="56" t="s">
        <v>177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</row>
    <row r="24" spans="1:11" ht="21.6" customHeight="1" x14ac:dyDescent="0.2">
      <c r="A24" s="56" t="s">
        <v>90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</row>
    <row r="26" spans="1:11" ht="36" x14ac:dyDescent="0.2">
      <c r="A26" s="16" t="s">
        <v>7</v>
      </c>
      <c r="B26" s="16" t="s">
        <v>8</v>
      </c>
      <c r="C26" s="6" t="s">
        <v>87</v>
      </c>
      <c r="D26" s="6" t="s">
        <v>88</v>
      </c>
      <c r="E26" s="6" t="s">
        <v>89</v>
      </c>
    </row>
    <row r="27" spans="1:11" ht="15" x14ac:dyDescent="0.2">
      <c r="A27" s="16" t="s">
        <v>5</v>
      </c>
      <c r="B27" s="16" t="s">
        <v>10</v>
      </c>
      <c r="C27" s="16" t="s">
        <v>11</v>
      </c>
      <c r="D27" s="16"/>
      <c r="E27" s="16" t="s">
        <v>11</v>
      </c>
    </row>
    <row r="28" spans="1:11" ht="15" x14ac:dyDescent="0.2">
      <c r="A28" s="16"/>
      <c r="B28" s="16" t="s">
        <v>12</v>
      </c>
      <c r="C28" s="16"/>
      <c r="D28" s="16"/>
      <c r="E28" s="16"/>
    </row>
    <row r="29" spans="1:11" ht="15" x14ac:dyDescent="0.2">
      <c r="A29" s="16" t="s">
        <v>13</v>
      </c>
      <c r="B29" s="16" t="s">
        <v>14</v>
      </c>
      <c r="C29" s="16" t="s">
        <v>11</v>
      </c>
      <c r="D29" s="16"/>
      <c r="E29" s="16" t="s">
        <v>11</v>
      </c>
    </row>
    <row r="30" spans="1:11" ht="15" x14ac:dyDescent="0.2">
      <c r="A30" s="16" t="s">
        <v>15</v>
      </c>
      <c r="B30" s="16" t="s">
        <v>16</v>
      </c>
      <c r="C30" s="16" t="s">
        <v>11</v>
      </c>
      <c r="D30" s="16"/>
      <c r="E30" s="16" t="s">
        <v>11</v>
      </c>
    </row>
    <row r="31" spans="1:11" ht="26.25" customHeight="1" x14ac:dyDescent="0.2">
      <c r="A31" s="27" t="s">
        <v>123</v>
      </c>
      <c r="B31" s="28"/>
      <c r="C31" s="28"/>
      <c r="D31" s="28"/>
      <c r="E31" s="28"/>
    </row>
    <row r="32" spans="1:11" ht="15" x14ac:dyDescent="0.2">
      <c r="A32" s="16" t="s">
        <v>17</v>
      </c>
      <c r="B32" s="16" t="s">
        <v>18</v>
      </c>
      <c r="C32" s="12"/>
      <c r="D32" s="17"/>
      <c r="E32" s="17">
        <f>SUM(E34:E37)</f>
        <v>0</v>
      </c>
    </row>
    <row r="33" spans="1:11" ht="15" x14ac:dyDescent="0.2">
      <c r="A33" s="16"/>
      <c r="B33" s="16" t="s">
        <v>12</v>
      </c>
      <c r="C33" s="17"/>
      <c r="D33" s="17"/>
      <c r="E33" s="17"/>
    </row>
    <row r="34" spans="1:11" ht="15" x14ac:dyDescent="0.2">
      <c r="A34" s="16" t="s">
        <v>19</v>
      </c>
      <c r="B34" s="16" t="s">
        <v>14</v>
      </c>
      <c r="C34" s="17"/>
      <c r="D34" s="17"/>
      <c r="E34" s="17">
        <f>C34-D34</f>
        <v>0</v>
      </c>
    </row>
    <row r="35" spans="1:11" ht="15" x14ac:dyDescent="0.2">
      <c r="A35" s="16" t="s">
        <v>20</v>
      </c>
      <c r="B35" s="16" t="s">
        <v>21</v>
      </c>
      <c r="C35" s="17"/>
      <c r="D35" s="17"/>
      <c r="E35" s="17">
        <f>C35-D35</f>
        <v>0</v>
      </c>
    </row>
    <row r="36" spans="1:11" ht="15" x14ac:dyDescent="0.2">
      <c r="A36" s="16" t="s">
        <v>22</v>
      </c>
      <c r="B36" s="16" t="s">
        <v>23</v>
      </c>
      <c r="C36" s="17"/>
      <c r="D36" s="17"/>
      <c r="E36" s="17">
        <f>C36-D36</f>
        <v>0</v>
      </c>
    </row>
    <row r="37" spans="1:11" ht="15" x14ac:dyDescent="0.2">
      <c r="A37" s="16" t="s">
        <v>24</v>
      </c>
      <c r="B37" s="16" t="s">
        <v>25</v>
      </c>
      <c r="C37" s="12"/>
      <c r="D37" s="17"/>
      <c r="E37" s="17">
        <f>C37-D37</f>
        <v>0</v>
      </c>
    </row>
    <row r="38" spans="1:11" x14ac:dyDescent="0.2">
      <c r="A38" s="27" t="s">
        <v>125</v>
      </c>
      <c r="B38" s="28"/>
      <c r="C38" s="28"/>
      <c r="D38" s="28"/>
      <c r="E38" s="28"/>
    </row>
    <row r="39" spans="1:11" ht="15" x14ac:dyDescent="0.2">
      <c r="A39" s="16" t="s">
        <v>26</v>
      </c>
      <c r="B39" s="16" t="s">
        <v>27</v>
      </c>
      <c r="C39" s="16" t="s">
        <v>11</v>
      </c>
      <c r="D39" s="16"/>
      <c r="E39" s="16"/>
    </row>
    <row r="40" spans="1:11" ht="15" x14ac:dyDescent="0.2">
      <c r="A40" s="16"/>
      <c r="B40" s="16" t="s">
        <v>12</v>
      </c>
      <c r="C40" s="16"/>
      <c r="D40" s="16"/>
      <c r="E40" s="16"/>
    </row>
    <row r="41" spans="1:11" ht="15" x14ac:dyDescent="0.2">
      <c r="A41" s="16" t="s">
        <v>28</v>
      </c>
      <c r="B41" s="16" t="s">
        <v>14</v>
      </c>
      <c r="C41" s="16" t="s">
        <v>11</v>
      </c>
      <c r="D41" s="16"/>
      <c r="E41" s="16"/>
    </row>
    <row r="42" spans="1:11" ht="15" x14ac:dyDescent="0.2">
      <c r="A42" s="16" t="s">
        <v>29</v>
      </c>
      <c r="B42" s="16" t="s">
        <v>25</v>
      </c>
      <c r="C42" s="16" t="s">
        <v>11</v>
      </c>
      <c r="D42" s="16"/>
      <c r="E42" s="16"/>
    </row>
    <row r="44" spans="1:11" ht="16.149999999999999" customHeight="1" x14ac:dyDescent="0.2">
      <c r="A44" s="56" t="s">
        <v>91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</row>
    <row r="46" spans="1:11" x14ac:dyDescent="0.2">
      <c r="A46" s="28" t="s">
        <v>7</v>
      </c>
      <c r="B46" s="28" t="s">
        <v>8</v>
      </c>
      <c r="C46" s="28" t="s">
        <v>30</v>
      </c>
      <c r="D46" s="28"/>
      <c r="E46" s="28"/>
      <c r="F46" s="28" t="s">
        <v>31</v>
      </c>
      <c r="G46" s="28"/>
      <c r="H46" s="28"/>
      <c r="I46" s="28" t="s">
        <v>9</v>
      </c>
      <c r="J46" s="28"/>
      <c r="K46" s="28"/>
    </row>
    <row r="47" spans="1:11" ht="22.5" x14ac:dyDescent="0.2">
      <c r="A47" s="28"/>
      <c r="B47" s="28"/>
      <c r="C47" s="4" t="s">
        <v>117</v>
      </c>
      <c r="D47" s="4" t="s">
        <v>111</v>
      </c>
      <c r="E47" s="4" t="s">
        <v>74</v>
      </c>
      <c r="F47" s="4" t="s">
        <v>117</v>
      </c>
      <c r="G47" s="4" t="s">
        <v>111</v>
      </c>
      <c r="H47" s="4" t="s">
        <v>74</v>
      </c>
      <c r="I47" s="4" t="s">
        <v>117</v>
      </c>
      <c r="J47" s="4" t="s">
        <v>111</v>
      </c>
      <c r="K47" s="4" t="s">
        <v>74</v>
      </c>
    </row>
    <row r="48" spans="1:11" s="7" customFormat="1" ht="14.25" x14ac:dyDescent="0.2">
      <c r="A48" s="14" t="s">
        <v>92</v>
      </c>
      <c r="B48" s="14" t="s">
        <v>93</v>
      </c>
      <c r="C48" s="45"/>
      <c r="D48" s="45"/>
      <c r="E48" s="45"/>
      <c r="F48" s="45"/>
      <c r="G48" s="45"/>
      <c r="H48" s="45"/>
      <c r="I48" s="45"/>
      <c r="J48" s="45"/>
      <c r="K48" s="45"/>
    </row>
    <row r="49" spans="1:11" ht="63.75" x14ac:dyDescent="0.2">
      <c r="A49" s="16">
        <v>1</v>
      </c>
      <c r="B49" s="16" t="s">
        <v>133</v>
      </c>
      <c r="C49" s="17">
        <v>1365500</v>
      </c>
      <c r="D49" s="17"/>
      <c r="E49" s="17">
        <f>C49+D49</f>
        <v>1365500</v>
      </c>
      <c r="F49" s="17">
        <v>1041552.02</v>
      </c>
      <c r="G49" s="17"/>
      <c r="H49" s="17">
        <f>F49+G49</f>
        <v>1041552.02</v>
      </c>
      <c r="I49" s="17">
        <f t="shared" ref="I49:I56" si="8">F49-C49</f>
        <v>-323947.98</v>
      </c>
      <c r="J49" s="17">
        <f t="shared" ref="J49:J56" si="9">G49-D49</f>
        <v>0</v>
      </c>
      <c r="K49" s="17">
        <f>I49+J49</f>
        <v>-323947.98</v>
      </c>
    </row>
    <row r="50" spans="1:11" ht="54.75" customHeight="1" x14ac:dyDescent="0.2">
      <c r="A50" s="27" t="s">
        <v>178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</row>
    <row r="51" spans="1:11" ht="63.75" x14ac:dyDescent="0.2">
      <c r="A51" s="16">
        <v>2</v>
      </c>
      <c r="B51" s="23" t="s">
        <v>134</v>
      </c>
      <c r="C51" s="17">
        <v>2274500</v>
      </c>
      <c r="D51" s="17"/>
      <c r="E51" s="17">
        <f>C51+D51</f>
        <v>2274500</v>
      </c>
      <c r="F51" s="17">
        <v>2189521.2999999998</v>
      </c>
      <c r="G51" s="17"/>
      <c r="H51" s="17">
        <f>F51+G51</f>
        <v>2189521.2999999998</v>
      </c>
      <c r="I51" s="17">
        <f t="shared" si="8"/>
        <v>-84978.700000000186</v>
      </c>
      <c r="J51" s="17">
        <f t="shared" si="9"/>
        <v>0</v>
      </c>
      <c r="K51" s="17">
        <f>I51+J51</f>
        <v>-84978.700000000186</v>
      </c>
    </row>
    <row r="52" spans="1:11" ht="67.5" customHeight="1" x14ac:dyDescent="0.2">
      <c r="A52" s="27" t="s">
        <v>179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</row>
    <row r="53" spans="1:11" s="7" customFormat="1" ht="14.25" x14ac:dyDescent="0.2">
      <c r="A53" s="14" t="s">
        <v>94</v>
      </c>
      <c r="B53" s="14" t="s">
        <v>95</v>
      </c>
      <c r="C53" s="45"/>
      <c r="D53" s="45"/>
      <c r="E53" s="45"/>
      <c r="F53" s="45"/>
      <c r="G53" s="45"/>
      <c r="H53" s="45"/>
      <c r="I53" s="45"/>
      <c r="J53" s="45"/>
      <c r="K53" s="45"/>
    </row>
    <row r="54" spans="1:11" ht="51" x14ac:dyDescent="0.2">
      <c r="A54" s="16">
        <v>3</v>
      </c>
      <c r="B54" s="23" t="s">
        <v>135</v>
      </c>
      <c r="C54" s="17">
        <v>2335.1</v>
      </c>
      <c r="D54" s="17"/>
      <c r="E54" s="17">
        <f>C54+D54</f>
        <v>2335.1</v>
      </c>
      <c r="F54" s="17">
        <v>2335.1</v>
      </c>
      <c r="G54" s="17"/>
      <c r="H54" s="17">
        <f>F54+G54</f>
        <v>2335.1</v>
      </c>
      <c r="I54" s="17">
        <f t="shared" si="8"/>
        <v>0</v>
      </c>
      <c r="J54" s="17">
        <f t="shared" si="9"/>
        <v>0</v>
      </c>
      <c r="K54" s="17">
        <f>I54+J54</f>
        <v>0</v>
      </c>
    </row>
    <row r="55" spans="1:11" x14ac:dyDescent="0.2">
      <c r="A55" s="27" t="s">
        <v>146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</row>
    <row r="56" spans="1:11" ht="63.75" x14ac:dyDescent="0.2">
      <c r="A56" s="16">
        <v>4</v>
      </c>
      <c r="B56" s="23" t="s">
        <v>136</v>
      </c>
      <c r="C56" s="17">
        <v>55.56</v>
      </c>
      <c r="D56" s="17"/>
      <c r="E56" s="17">
        <f>C56+D56</f>
        <v>55.56</v>
      </c>
      <c r="F56" s="17">
        <v>55.65</v>
      </c>
      <c r="G56" s="17"/>
      <c r="H56" s="17">
        <f>F56+G56</f>
        <v>55.65</v>
      </c>
      <c r="I56" s="17">
        <f t="shared" si="8"/>
        <v>8.9999999999996305E-2</v>
      </c>
      <c r="J56" s="17">
        <f t="shared" si="9"/>
        <v>0</v>
      </c>
      <c r="K56" s="17">
        <f>I56+J56</f>
        <v>8.9999999999996305E-2</v>
      </c>
    </row>
    <row r="57" spans="1:11" ht="42.75" customHeight="1" x14ac:dyDescent="0.2">
      <c r="A57" s="27" t="s">
        <v>148</v>
      </c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1:11" ht="25.5" x14ac:dyDescent="0.2">
      <c r="A58" s="16">
        <v>5</v>
      </c>
      <c r="B58" s="23" t="s">
        <v>137</v>
      </c>
      <c r="C58" s="17">
        <v>11</v>
      </c>
      <c r="D58" s="17"/>
      <c r="E58" s="17">
        <f>C58+D58</f>
        <v>11</v>
      </c>
      <c r="F58" s="17">
        <v>10.4</v>
      </c>
      <c r="G58" s="17"/>
      <c r="H58" s="17">
        <f>F58+G58</f>
        <v>10.4</v>
      </c>
      <c r="I58" s="17">
        <f t="shared" ref="I58:J64" si="10">F58-C58</f>
        <v>-0.59999999999999964</v>
      </c>
      <c r="J58" s="17">
        <f t="shared" si="10"/>
        <v>0</v>
      </c>
      <c r="K58" s="17">
        <f>I58+J58</f>
        <v>-0.59999999999999964</v>
      </c>
    </row>
    <row r="59" spans="1:11" ht="42.75" customHeight="1" x14ac:dyDescent="0.2">
      <c r="A59" s="27" t="s">
        <v>149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</row>
    <row r="60" spans="1:11" x14ac:dyDescent="0.2">
      <c r="A60" s="16">
        <v>6</v>
      </c>
      <c r="B60" s="23" t="s">
        <v>138</v>
      </c>
      <c r="C60" s="17">
        <v>33.6</v>
      </c>
      <c r="D60" s="17"/>
      <c r="E60" s="17">
        <f>C60+D60</f>
        <v>33.6</v>
      </c>
      <c r="F60" s="17">
        <v>34.299999999999997</v>
      </c>
      <c r="G60" s="17"/>
      <c r="H60" s="17">
        <f>F60+G60</f>
        <v>34.299999999999997</v>
      </c>
      <c r="I60" s="17">
        <f t="shared" si="10"/>
        <v>0.69999999999999574</v>
      </c>
      <c r="J60" s="17">
        <f t="shared" si="10"/>
        <v>0</v>
      </c>
      <c r="K60" s="17">
        <f>I60+J60</f>
        <v>0.69999999999999574</v>
      </c>
    </row>
    <row r="61" spans="1:11" ht="50.25" customHeight="1" x14ac:dyDescent="0.2">
      <c r="A61" s="27" t="s">
        <v>150</v>
      </c>
      <c r="B61" s="28"/>
      <c r="C61" s="28"/>
      <c r="D61" s="28"/>
      <c r="E61" s="28"/>
      <c r="F61" s="28"/>
      <c r="G61" s="28"/>
      <c r="H61" s="28"/>
      <c r="I61" s="28"/>
      <c r="J61" s="28"/>
      <c r="K61" s="28"/>
    </row>
    <row r="62" spans="1:11" ht="17.25" customHeight="1" x14ac:dyDescent="0.2">
      <c r="A62" s="16">
        <v>7</v>
      </c>
      <c r="B62" s="23" t="s">
        <v>139</v>
      </c>
      <c r="C62" s="17">
        <v>10.6</v>
      </c>
      <c r="D62" s="17"/>
      <c r="E62" s="17">
        <f>C62+D62</f>
        <v>10.6</v>
      </c>
      <c r="F62" s="17">
        <v>10.9</v>
      </c>
      <c r="G62" s="17"/>
      <c r="H62" s="17">
        <f>F62+G62</f>
        <v>10.9</v>
      </c>
      <c r="I62" s="17">
        <f t="shared" ref="I62" si="11">F62-C62</f>
        <v>0.30000000000000071</v>
      </c>
      <c r="J62" s="17">
        <f t="shared" ref="J62" si="12">G62-D62</f>
        <v>0</v>
      </c>
      <c r="K62" s="17">
        <f>I62+J62</f>
        <v>0.30000000000000071</v>
      </c>
    </row>
    <row r="63" spans="1:11" ht="50.25" customHeight="1" x14ac:dyDescent="0.2">
      <c r="A63" s="27" t="s">
        <v>151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</row>
    <row r="64" spans="1:11" ht="76.5" x14ac:dyDescent="0.2">
      <c r="A64" s="16">
        <v>8</v>
      </c>
      <c r="B64" s="23" t="s">
        <v>140</v>
      </c>
      <c r="C64" s="17">
        <v>280</v>
      </c>
      <c r="D64" s="17"/>
      <c r="E64" s="17">
        <f>C64+D64</f>
        <v>280</v>
      </c>
      <c r="F64" s="17">
        <v>330</v>
      </c>
      <c r="G64" s="17"/>
      <c r="H64" s="17">
        <f>F64+G64</f>
        <v>330</v>
      </c>
      <c r="I64" s="17">
        <f t="shared" si="10"/>
        <v>50</v>
      </c>
      <c r="J64" s="17">
        <f t="shared" si="10"/>
        <v>0</v>
      </c>
      <c r="K64" s="17">
        <f>I64+J64</f>
        <v>50</v>
      </c>
    </row>
    <row r="65" spans="1:11" ht="50.25" customHeight="1" x14ac:dyDescent="0.2">
      <c r="A65" s="27" t="s">
        <v>152</v>
      </c>
      <c r="B65" s="28"/>
      <c r="C65" s="28"/>
      <c r="D65" s="28"/>
      <c r="E65" s="28"/>
      <c r="F65" s="28"/>
      <c r="G65" s="28"/>
      <c r="H65" s="28"/>
      <c r="I65" s="28"/>
      <c r="J65" s="28"/>
      <c r="K65" s="28"/>
    </row>
    <row r="66" spans="1:11" s="7" customFormat="1" ht="14.25" x14ac:dyDescent="0.2">
      <c r="A66" s="14" t="s">
        <v>96</v>
      </c>
      <c r="B66" s="14" t="s">
        <v>97</v>
      </c>
      <c r="C66" s="45"/>
      <c r="D66" s="45"/>
      <c r="E66" s="45"/>
      <c r="F66" s="45"/>
      <c r="G66" s="45"/>
      <c r="H66" s="45"/>
      <c r="I66" s="45"/>
      <c r="J66" s="45"/>
      <c r="K66" s="45"/>
    </row>
    <row r="67" spans="1:11" ht="76.5" x14ac:dyDescent="0.2">
      <c r="A67" s="16">
        <v>9</v>
      </c>
      <c r="B67" s="23" t="s">
        <v>141</v>
      </c>
      <c r="C67" s="17">
        <v>24.58</v>
      </c>
      <c r="D67" s="17"/>
      <c r="E67" s="17">
        <f t="shared" ref="E67:E71" si="13">C67+D67</f>
        <v>24.58</v>
      </c>
      <c r="F67" s="17">
        <v>18.71</v>
      </c>
      <c r="G67" s="17"/>
      <c r="H67" s="17">
        <f t="shared" ref="H67:H71" si="14">F67+G67</f>
        <v>18.71</v>
      </c>
      <c r="I67" s="17">
        <f t="shared" ref="I67:J71" si="15">F67-C67</f>
        <v>-5.8699999999999974</v>
      </c>
      <c r="J67" s="17">
        <f t="shared" si="15"/>
        <v>0</v>
      </c>
      <c r="K67" s="17">
        <f t="shared" ref="K67:K71" si="16">I67+J67</f>
        <v>-5.8699999999999974</v>
      </c>
    </row>
    <row r="68" spans="1:11" ht="49.5" customHeight="1" x14ac:dyDescent="0.2">
      <c r="A68" s="27" t="s">
        <v>154</v>
      </c>
      <c r="B68" s="28"/>
      <c r="C68" s="28"/>
      <c r="D68" s="28"/>
      <c r="E68" s="28"/>
      <c r="F68" s="28"/>
      <c r="G68" s="28"/>
      <c r="H68" s="28"/>
      <c r="I68" s="28"/>
      <c r="J68" s="28"/>
      <c r="K68" s="28"/>
    </row>
    <row r="69" spans="1:11" ht="89.25" x14ac:dyDescent="0.2">
      <c r="A69" s="16">
        <v>10</v>
      </c>
      <c r="B69" s="23" t="s">
        <v>142</v>
      </c>
      <c r="C69" s="17">
        <v>584.77</v>
      </c>
      <c r="D69" s="17"/>
      <c r="E69" s="17">
        <f t="shared" si="13"/>
        <v>584.77</v>
      </c>
      <c r="F69" s="17">
        <v>446.04</v>
      </c>
      <c r="G69" s="17"/>
      <c r="H69" s="17">
        <f t="shared" si="14"/>
        <v>446.04</v>
      </c>
      <c r="I69" s="17">
        <f t="shared" si="15"/>
        <v>-138.72999999999996</v>
      </c>
      <c r="J69" s="17">
        <f t="shared" si="15"/>
        <v>0</v>
      </c>
      <c r="K69" s="17">
        <f t="shared" si="16"/>
        <v>-138.72999999999996</v>
      </c>
    </row>
    <row r="70" spans="1:11" ht="57.75" customHeight="1" x14ac:dyDescent="0.2">
      <c r="A70" s="27" t="s">
        <v>153</v>
      </c>
      <c r="B70" s="28"/>
      <c r="C70" s="28"/>
      <c r="D70" s="28"/>
      <c r="E70" s="28"/>
      <c r="F70" s="28"/>
      <c r="G70" s="28"/>
      <c r="H70" s="28"/>
      <c r="I70" s="28"/>
      <c r="J70" s="28"/>
      <c r="K70" s="28"/>
    </row>
    <row r="71" spans="1:11" ht="51" x14ac:dyDescent="0.2">
      <c r="A71" s="16">
        <v>11</v>
      </c>
      <c r="B71" s="23" t="s">
        <v>143</v>
      </c>
      <c r="C71" s="17">
        <v>8123.21</v>
      </c>
      <c r="D71" s="17"/>
      <c r="E71" s="17">
        <f t="shared" si="13"/>
        <v>8123.21</v>
      </c>
      <c r="F71" s="17">
        <v>6634.91</v>
      </c>
      <c r="G71" s="17"/>
      <c r="H71" s="17">
        <f t="shared" si="14"/>
        <v>6634.91</v>
      </c>
      <c r="I71" s="17">
        <f t="shared" si="15"/>
        <v>-1488.3000000000002</v>
      </c>
      <c r="J71" s="17">
        <f t="shared" si="15"/>
        <v>0</v>
      </c>
      <c r="K71" s="17">
        <f t="shared" si="16"/>
        <v>-1488.3000000000002</v>
      </c>
    </row>
    <row r="72" spans="1:11" ht="74.25" customHeight="1" x14ac:dyDescent="0.2">
      <c r="A72" s="27" t="s">
        <v>155</v>
      </c>
      <c r="B72" s="28"/>
      <c r="C72" s="28"/>
      <c r="D72" s="28"/>
      <c r="E72" s="28"/>
      <c r="F72" s="28"/>
      <c r="G72" s="28"/>
      <c r="H72" s="28"/>
      <c r="I72" s="28"/>
      <c r="J72" s="28"/>
      <c r="K72" s="28"/>
    </row>
    <row r="73" spans="1:11" s="7" customFormat="1" ht="14.25" x14ac:dyDescent="0.2">
      <c r="A73" s="14">
        <v>4</v>
      </c>
      <c r="B73" s="11" t="s">
        <v>116</v>
      </c>
      <c r="C73" s="45"/>
      <c r="D73" s="45"/>
      <c r="E73" s="45"/>
      <c r="F73" s="45"/>
      <c r="G73" s="45"/>
      <c r="H73" s="45"/>
      <c r="I73" s="45"/>
      <c r="J73" s="45"/>
      <c r="K73" s="45"/>
    </row>
    <row r="74" spans="1:11" ht="38.25" x14ac:dyDescent="0.2">
      <c r="A74" s="16">
        <v>12</v>
      </c>
      <c r="B74" s="23" t="s">
        <v>144</v>
      </c>
      <c r="C74" s="17">
        <v>22</v>
      </c>
      <c r="D74" s="17"/>
      <c r="E74" s="17">
        <f>C74+D74</f>
        <v>22</v>
      </c>
      <c r="F74" s="17">
        <v>22</v>
      </c>
      <c r="G74" s="17"/>
      <c r="H74" s="17">
        <f>F74+G74</f>
        <v>22</v>
      </c>
      <c r="I74" s="17">
        <f t="shared" ref="I74:J76" si="17">F74-C74</f>
        <v>0</v>
      </c>
      <c r="J74" s="17">
        <f t="shared" si="17"/>
        <v>0</v>
      </c>
      <c r="K74" s="17">
        <f>I74+J74</f>
        <v>0</v>
      </c>
    </row>
    <row r="75" spans="1:11" x14ac:dyDescent="0.2">
      <c r="A75" s="27" t="s">
        <v>147</v>
      </c>
      <c r="B75" s="28"/>
      <c r="C75" s="28"/>
      <c r="D75" s="28"/>
      <c r="E75" s="28"/>
      <c r="F75" s="28"/>
      <c r="G75" s="28"/>
      <c r="H75" s="28"/>
      <c r="I75" s="28"/>
      <c r="J75" s="28"/>
      <c r="K75" s="28"/>
    </row>
    <row r="76" spans="1:11" ht="51" x14ac:dyDescent="0.2">
      <c r="A76" s="16">
        <v>13</v>
      </c>
      <c r="B76" s="23" t="s">
        <v>145</v>
      </c>
      <c r="C76" s="17">
        <v>97.2</v>
      </c>
      <c r="D76" s="17"/>
      <c r="E76" s="17">
        <f>C76+D76</f>
        <v>97.2</v>
      </c>
      <c r="F76" s="17">
        <v>93.6</v>
      </c>
      <c r="G76" s="17"/>
      <c r="H76" s="17">
        <f>F76+G76</f>
        <v>93.6</v>
      </c>
      <c r="I76" s="17">
        <f t="shared" si="17"/>
        <v>-3.6000000000000085</v>
      </c>
      <c r="J76" s="17">
        <f t="shared" si="17"/>
        <v>0</v>
      </c>
      <c r="K76" s="17">
        <f>I76+J76</f>
        <v>-3.6000000000000085</v>
      </c>
    </row>
    <row r="77" spans="1:11" ht="33" customHeight="1" x14ac:dyDescent="0.2">
      <c r="A77" s="27" t="s">
        <v>156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</row>
    <row r="78" spans="1:11" ht="33" customHeight="1" x14ac:dyDescent="0.2">
      <c r="A78" s="39" t="s">
        <v>98</v>
      </c>
      <c r="B78" s="40"/>
      <c r="C78" s="40"/>
      <c r="D78" s="40"/>
      <c r="E78" s="40"/>
      <c r="F78" s="40"/>
      <c r="G78" s="40"/>
      <c r="H78" s="40"/>
      <c r="I78" s="40"/>
      <c r="J78" s="40"/>
      <c r="K78" s="40"/>
    </row>
    <row r="79" spans="1:11" ht="94.5" customHeight="1" x14ac:dyDescent="0.2">
      <c r="A79" s="41" t="s">
        <v>170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</row>
    <row r="80" spans="1:11" ht="14.25" x14ac:dyDescent="0.2">
      <c r="A80" s="42" t="s">
        <v>99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</row>
    <row r="81" spans="1:11" ht="34.5" customHeight="1" x14ac:dyDescent="0.2">
      <c r="A81" s="43" t="s">
        <v>157</v>
      </c>
      <c r="B81" s="43"/>
      <c r="C81" s="43"/>
      <c r="D81" s="43"/>
      <c r="E81" s="43"/>
      <c r="F81" s="43"/>
      <c r="G81" s="43"/>
      <c r="H81" s="43"/>
      <c r="I81" s="43"/>
      <c r="J81" s="43"/>
      <c r="K81" s="43"/>
    </row>
    <row r="82" spans="1:11" ht="17.45" customHeight="1" x14ac:dyDescent="0.2">
      <c r="A82" s="44" t="s">
        <v>35</v>
      </c>
      <c r="B82" s="44"/>
      <c r="C82" s="44"/>
      <c r="D82" s="44"/>
      <c r="E82" s="44"/>
      <c r="F82" s="44"/>
      <c r="G82" s="44"/>
      <c r="H82" s="44"/>
      <c r="I82" s="44"/>
      <c r="J82" s="44"/>
      <c r="K82" s="44"/>
    </row>
    <row r="83" spans="1:11" ht="28.35" customHeight="1" x14ac:dyDescent="0.2">
      <c r="A83" s="28" t="s">
        <v>7</v>
      </c>
      <c r="B83" s="28" t="s">
        <v>8</v>
      </c>
      <c r="C83" s="29" t="s">
        <v>36</v>
      </c>
      <c r="D83" s="29"/>
      <c r="E83" s="29"/>
      <c r="F83" s="29" t="s">
        <v>37</v>
      </c>
      <c r="G83" s="29"/>
      <c r="H83" s="29"/>
      <c r="I83" s="30" t="s">
        <v>100</v>
      </c>
      <c r="J83" s="29"/>
      <c r="K83" s="29"/>
    </row>
    <row r="84" spans="1:11" s="5" customFormat="1" ht="20.45" customHeight="1" x14ac:dyDescent="0.2">
      <c r="A84" s="28"/>
      <c r="B84" s="28"/>
      <c r="C84" s="4" t="s">
        <v>72</v>
      </c>
      <c r="D84" s="4" t="s">
        <v>73</v>
      </c>
      <c r="E84" s="4" t="s">
        <v>74</v>
      </c>
      <c r="F84" s="4" t="s">
        <v>72</v>
      </c>
      <c r="G84" s="4" t="s">
        <v>73</v>
      </c>
      <c r="H84" s="4" t="s">
        <v>74</v>
      </c>
      <c r="I84" s="4" t="s">
        <v>72</v>
      </c>
      <c r="J84" s="4" t="s">
        <v>73</v>
      </c>
      <c r="K84" s="4" t="s">
        <v>74</v>
      </c>
    </row>
    <row r="85" spans="1:11" ht="15" x14ac:dyDescent="0.2">
      <c r="A85" s="16"/>
      <c r="B85" s="16" t="s">
        <v>38</v>
      </c>
      <c r="C85" s="17">
        <v>3426.915</v>
      </c>
      <c r="D85" s="21"/>
      <c r="E85" s="17">
        <f>C85+D85</f>
        <v>3426.915</v>
      </c>
      <c r="F85" s="17">
        <v>3231.0729999999999</v>
      </c>
      <c r="G85" s="21">
        <v>0</v>
      </c>
      <c r="H85" s="24">
        <f>F85+G85</f>
        <v>3231.0729999999999</v>
      </c>
      <c r="I85" s="12">
        <f>F85/C85*100</f>
        <v>94.285180694589727</v>
      </c>
      <c r="J85" s="12"/>
      <c r="K85" s="12">
        <f>H85/E85*100</f>
        <v>94.285180694589727</v>
      </c>
    </row>
    <row r="86" spans="1:11" ht="28.9" customHeight="1" x14ac:dyDescent="0.2">
      <c r="A86" s="32" t="s">
        <v>101</v>
      </c>
      <c r="B86" s="32"/>
      <c r="C86" s="32"/>
      <c r="D86" s="32"/>
      <c r="E86" s="32"/>
      <c r="F86" s="32"/>
      <c r="G86" s="32"/>
      <c r="H86" s="32"/>
      <c r="I86" s="32"/>
      <c r="J86" s="32"/>
      <c r="K86" s="32"/>
    </row>
    <row r="87" spans="1:11" ht="87" customHeight="1" x14ac:dyDescent="0.2">
      <c r="A87" s="33" t="s">
        <v>174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</row>
    <row r="88" spans="1:11" ht="15" x14ac:dyDescent="0.2">
      <c r="A88" s="16"/>
      <c r="B88" s="16" t="s">
        <v>12</v>
      </c>
      <c r="C88" s="16"/>
      <c r="D88" s="16"/>
      <c r="E88" s="16"/>
      <c r="F88" s="8"/>
      <c r="G88" s="8"/>
      <c r="H88" s="8"/>
      <c r="I88" s="8"/>
      <c r="J88" s="8"/>
      <c r="K88" s="8"/>
    </row>
    <row r="89" spans="1:11" ht="135" x14ac:dyDescent="0.2">
      <c r="A89" s="16">
        <v>1</v>
      </c>
      <c r="B89" s="18" t="s">
        <v>130</v>
      </c>
      <c r="C89" s="4">
        <v>2339.9769999999999</v>
      </c>
      <c r="D89" s="4"/>
      <c r="E89" s="25">
        <f t="shared" ref="E89" si="18">C89+D89</f>
        <v>2339.9769999999999</v>
      </c>
      <c r="F89" s="4">
        <v>2189.5210000000002</v>
      </c>
      <c r="G89" s="4"/>
      <c r="H89" s="25">
        <f t="shared" ref="H89" si="19">F89+G89</f>
        <v>2189.5210000000002</v>
      </c>
      <c r="I89" s="10">
        <f>F89/C89*100</f>
        <v>93.570193211300818</v>
      </c>
      <c r="J89" s="10"/>
      <c r="K89" s="10">
        <f>H89/E89*100</f>
        <v>93.570193211300818</v>
      </c>
    </row>
    <row r="90" spans="1:11" ht="195" x14ac:dyDescent="0.2">
      <c r="A90" s="16">
        <v>2</v>
      </c>
      <c r="B90" s="18" t="s">
        <v>131</v>
      </c>
      <c r="C90" s="4">
        <v>929.31200000000001</v>
      </c>
      <c r="D90" s="4"/>
      <c r="E90" s="25">
        <f>C90+D90</f>
        <v>929.31200000000001</v>
      </c>
      <c r="F90" s="4">
        <v>1041.5519999999999</v>
      </c>
      <c r="G90" s="4"/>
      <c r="H90" s="25">
        <f>F90+G90</f>
        <v>1041.5519999999999</v>
      </c>
      <c r="I90" s="10">
        <f t="shared" ref="I90" si="20">F90/C90*100</f>
        <v>112.07775214352122</v>
      </c>
      <c r="J90" s="10"/>
      <c r="K90" s="10">
        <f t="shared" ref="K90" si="21">H90/E90*100</f>
        <v>112.07775214352122</v>
      </c>
    </row>
    <row r="91" spans="1:11" ht="79.5" customHeight="1" x14ac:dyDescent="0.2">
      <c r="A91" s="16">
        <v>3</v>
      </c>
      <c r="B91" s="18" t="s">
        <v>162</v>
      </c>
      <c r="C91" s="21">
        <v>108.136</v>
      </c>
      <c r="D91" s="21"/>
      <c r="E91" s="25">
        <f t="shared" ref="E91" si="22">C91+D91</f>
        <v>108.136</v>
      </c>
      <c r="F91" s="21"/>
      <c r="G91" s="21">
        <v>0</v>
      </c>
      <c r="H91" s="25"/>
      <c r="I91" s="10"/>
      <c r="J91" s="10"/>
      <c r="K91" s="10"/>
    </row>
    <row r="92" spans="1:11" ht="90" x14ac:dyDescent="0.2">
      <c r="A92" s="16">
        <v>4</v>
      </c>
      <c r="B92" s="18" t="s">
        <v>163</v>
      </c>
      <c r="C92" s="21">
        <v>49.49</v>
      </c>
      <c r="D92" s="21"/>
      <c r="E92" s="25">
        <f t="shared" ref="E92" si="23">C92+D92</f>
        <v>49.49</v>
      </c>
      <c r="F92" s="21"/>
      <c r="G92" s="21">
        <v>0</v>
      </c>
      <c r="H92" s="25">
        <f t="shared" ref="H92" si="24">F92+G92</f>
        <v>0</v>
      </c>
      <c r="I92" s="10"/>
      <c r="J92" s="10"/>
      <c r="K92" s="10"/>
    </row>
    <row r="93" spans="1:11" ht="30" customHeight="1" x14ac:dyDescent="0.2">
      <c r="A93" s="34" t="s">
        <v>119</v>
      </c>
      <c r="B93" s="29"/>
      <c r="C93" s="29"/>
      <c r="D93" s="29"/>
      <c r="E93" s="29"/>
      <c r="F93" s="29"/>
      <c r="G93" s="29"/>
      <c r="H93" s="29"/>
      <c r="I93" s="29"/>
      <c r="J93" s="29"/>
      <c r="K93" s="29"/>
    </row>
    <row r="94" spans="1:11" ht="108.75" customHeight="1" x14ac:dyDescent="0.2">
      <c r="A94" s="33" t="s">
        <v>173</v>
      </c>
      <c r="B94" s="33"/>
      <c r="C94" s="33"/>
      <c r="D94" s="33"/>
      <c r="E94" s="33"/>
      <c r="F94" s="33"/>
      <c r="G94" s="33"/>
      <c r="H94" s="33"/>
      <c r="I94" s="33"/>
      <c r="J94" s="33"/>
      <c r="K94" s="33"/>
    </row>
    <row r="95" spans="1:11" s="7" customFormat="1" ht="14.25" x14ac:dyDescent="0.2">
      <c r="A95" s="14" t="s">
        <v>92</v>
      </c>
      <c r="B95" s="14" t="s">
        <v>93</v>
      </c>
      <c r="C95" s="17"/>
      <c r="D95" s="17"/>
      <c r="E95" s="17"/>
      <c r="F95" s="17"/>
      <c r="G95" s="17"/>
      <c r="H95" s="17"/>
      <c r="I95" s="10"/>
      <c r="J95" s="10"/>
      <c r="K95" s="10"/>
    </row>
    <row r="96" spans="1:11" ht="63.75" x14ac:dyDescent="0.2">
      <c r="A96" s="16">
        <v>1</v>
      </c>
      <c r="B96" s="16" t="s">
        <v>133</v>
      </c>
      <c r="C96" s="17">
        <v>978802.46</v>
      </c>
      <c r="D96" s="17"/>
      <c r="E96" s="17">
        <f t="shared" ref="E96:E101" si="25">C96+D96</f>
        <v>978802.46</v>
      </c>
      <c r="F96" s="17">
        <v>1041552.02</v>
      </c>
      <c r="G96" s="17"/>
      <c r="H96" s="17">
        <f t="shared" ref="H96:H101" si="26">F96+G96</f>
        <v>1041552.02</v>
      </c>
      <c r="I96" s="10">
        <f t="shared" ref="I96:I97" si="27">F96/C96*100</f>
        <v>106.41085025470819</v>
      </c>
      <c r="J96" s="10"/>
      <c r="K96" s="10">
        <f t="shared" ref="K96:K97" si="28">H96/E96*100</f>
        <v>106.41085025470819</v>
      </c>
    </row>
    <row r="97" spans="1:11" ht="63.75" x14ac:dyDescent="0.2">
      <c r="A97" s="16">
        <v>2</v>
      </c>
      <c r="B97" s="23" t="s">
        <v>134</v>
      </c>
      <c r="C97" s="17">
        <v>2339977.11</v>
      </c>
      <c r="D97" s="17"/>
      <c r="E97" s="17">
        <f t="shared" ref="E97" si="29">C97+D97</f>
        <v>2339977.11</v>
      </c>
      <c r="F97" s="17">
        <v>2189521.2999999998</v>
      </c>
      <c r="G97" s="17"/>
      <c r="H97" s="17">
        <f t="shared" ref="H97" si="30">F97+G97</f>
        <v>2189521.2999999998</v>
      </c>
      <c r="I97" s="10">
        <f t="shared" si="27"/>
        <v>93.570201633297174</v>
      </c>
      <c r="J97" s="10"/>
      <c r="K97" s="10">
        <f t="shared" si="28"/>
        <v>93.570201633297174</v>
      </c>
    </row>
    <row r="98" spans="1:11" ht="38.25" x14ac:dyDescent="0.2">
      <c r="A98" s="16">
        <v>3</v>
      </c>
      <c r="B98" s="23" t="s">
        <v>164</v>
      </c>
      <c r="C98" s="17">
        <v>108135.6</v>
      </c>
      <c r="D98" s="17"/>
      <c r="E98" s="17">
        <f t="shared" si="25"/>
        <v>108135.6</v>
      </c>
      <c r="F98" s="17"/>
      <c r="G98" s="17"/>
      <c r="H98" s="17">
        <f t="shared" si="26"/>
        <v>0</v>
      </c>
      <c r="I98" s="10">
        <f t="shared" ref="I98:I111" si="31">F98/C98*100</f>
        <v>0</v>
      </c>
      <c r="J98" s="10"/>
      <c r="K98" s="10">
        <f t="shared" ref="K98:K111" si="32">H98/E98*100</f>
        <v>0</v>
      </c>
    </row>
    <row r="99" spans="1:11" s="7" customFormat="1" ht="14.25" x14ac:dyDescent="0.2">
      <c r="A99" s="14" t="s">
        <v>94</v>
      </c>
      <c r="B99" s="14" t="s">
        <v>95</v>
      </c>
      <c r="C99" s="19"/>
      <c r="D99" s="19"/>
      <c r="E99" s="17"/>
      <c r="F99" s="19"/>
      <c r="G99" s="19"/>
      <c r="H99" s="17"/>
      <c r="I99" s="10"/>
      <c r="J99" s="10"/>
      <c r="K99" s="10"/>
    </row>
    <row r="100" spans="1:11" ht="51" x14ac:dyDescent="0.2">
      <c r="A100" s="16">
        <v>4</v>
      </c>
      <c r="B100" s="16" t="s">
        <v>135</v>
      </c>
      <c r="C100" s="17">
        <v>2335.1</v>
      </c>
      <c r="D100" s="17"/>
      <c r="E100" s="17">
        <f t="shared" si="25"/>
        <v>2335.1</v>
      </c>
      <c r="F100" s="17">
        <v>2335.1</v>
      </c>
      <c r="G100" s="17"/>
      <c r="H100" s="17">
        <f t="shared" si="26"/>
        <v>2335.1</v>
      </c>
      <c r="I100" s="10">
        <f t="shared" si="31"/>
        <v>100</v>
      </c>
      <c r="J100" s="10"/>
      <c r="K100" s="10">
        <f t="shared" si="32"/>
        <v>100</v>
      </c>
    </row>
    <row r="101" spans="1:11" ht="63.75" x14ac:dyDescent="0.2">
      <c r="A101" s="16">
        <v>5</v>
      </c>
      <c r="B101" s="23" t="s">
        <v>136</v>
      </c>
      <c r="C101" s="17">
        <v>55.66</v>
      </c>
      <c r="D101" s="17"/>
      <c r="E101" s="17">
        <f t="shared" si="25"/>
        <v>55.66</v>
      </c>
      <c r="F101" s="17">
        <v>55.65</v>
      </c>
      <c r="G101" s="17"/>
      <c r="H101" s="17">
        <f t="shared" si="26"/>
        <v>55.65</v>
      </c>
      <c r="I101" s="10">
        <f t="shared" si="31"/>
        <v>99.982033776500174</v>
      </c>
      <c r="J101" s="10"/>
      <c r="K101" s="10">
        <f t="shared" si="32"/>
        <v>99.982033776500174</v>
      </c>
    </row>
    <row r="102" spans="1:11" ht="25.5" x14ac:dyDescent="0.2">
      <c r="A102" s="16">
        <v>6</v>
      </c>
      <c r="B102" s="23" t="s">
        <v>137</v>
      </c>
      <c r="C102" s="17">
        <v>10.9</v>
      </c>
      <c r="D102" s="17"/>
      <c r="E102" s="17">
        <f t="shared" ref="E102:E105" si="33">C102+D102</f>
        <v>10.9</v>
      </c>
      <c r="F102" s="17">
        <v>10.4</v>
      </c>
      <c r="G102" s="17"/>
      <c r="H102" s="17">
        <f t="shared" ref="H102:H105" si="34">F102+G102</f>
        <v>10.4</v>
      </c>
      <c r="I102" s="10">
        <f t="shared" ref="I102" si="35">F102/C102*100</f>
        <v>95.412844036697251</v>
      </c>
      <c r="J102" s="10"/>
      <c r="K102" s="10">
        <f t="shared" ref="K102" si="36">H102/E102*100</f>
        <v>95.412844036697251</v>
      </c>
    </row>
    <row r="103" spans="1:11" x14ac:dyDescent="0.2">
      <c r="A103" s="16">
        <v>7</v>
      </c>
      <c r="B103" s="23" t="s">
        <v>138</v>
      </c>
      <c r="C103" s="17">
        <v>34.25</v>
      </c>
      <c r="D103" s="17"/>
      <c r="E103" s="17">
        <f t="shared" si="33"/>
        <v>34.25</v>
      </c>
      <c r="F103" s="17">
        <v>34.299999999999997</v>
      </c>
      <c r="G103" s="17"/>
      <c r="H103" s="17">
        <f t="shared" si="34"/>
        <v>34.299999999999997</v>
      </c>
      <c r="I103" s="10">
        <f t="shared" ref="I103:I105" si="37">F103/C103*100</f>
        <v>100.14598540145985</v>
      </c>
      <c r="J103" s="10"/>
      <c r="K103" s="10">
        <f t="shared" ref="K103:K105" si="38">H103/E103*100</f>
        <v>100.14598540145985</v>
      </c>
    </row>
    <row r="104" spans="1:11" x14ac:dyDescent="0.2">
      <c r="A104" s="16">
        <v>8</v>
      </c>
      <c r="B104" s="23" t="s">
        <v>139</v>
      </c>
      <c r="C104" s="17">
        <v>10.5</v>
      </c>
      <c r="D104" s="17"/>
      <c r="E104" s="17">
        <f t="shared" si="33"/>
        <v>10.5</v>
      </c>
      <c r="F104" s="17">
        <v>10.9</v>
      </c>
      <c r="G104" s="17"/>
      <c r="H104" s="17">
        <f t="shared" si="34"/>
        <v>10.9</v>
      </c>
      <c r="I104" s="10">
        <f t="shared" si="37"/>
        <v>103.80952380952382</v>
      </c>
      <c r="J104" s="10"/>
      <c r="K104" s="10">
        <f t="shared" si="38"/>
        <v>103.80952380952382</v>
      </c>
    </row>
    <row r="105" spans="1:11" ht="76.5" x14ac:dyDescent="0.2">
      <c r="A105" s="16">
        <v>9</v>
      </c>
      <c r="B105" s="23" t="s">
        <v>140</v>
      </c>
      <c r="C105" s="17">
        <v>278</v>
      </c>
      <c r="D105" s="17"/>
      <c r="E105" s="17">
        <f t="shared" si="33"/>
        <v>278</v>
      </c>
      <c r="F105" s="17">
        <v>330</v>
      </c>
      <c r="G105" s="17"/>
      <c r="H105" s="17">
        <f t="shared" si="34"/>
        <v>330</v>
      </c>
      <c r="I105" s="10">
        <f t="shared" si="37"/>
        <v>118.70503597122301</v>
      </c>
      <c r="J105" s="10"/>
      <c r="K105" s="10">
        <f t="shared" si="38"/>
        <v>118.70503597122301</v>
      </c>
    </row>
    <row r="106" spans="1:11" ht="91.5" customHeight="1" x14ac:dyDescent="0.2">
      <c r="A106" s="16">
        <v>10</v>
      </c>
      <c r="B106" s="23" t="s">
        <v>171</v>
      </c>
      <c r="C106" s="17">
        <v>2</v>
      </c>
      <c r="D106" s="17"/>
      <c r="E106" s="17">
        <f t="shared" ref="E106:E108" si="39">C106+D106</f>
        <v>2</v>
      </c>
      <c r="F106" s="17"/>
      <c r="G106" s="17"/>
      <c r="H106" s="17">
        <f t="shared" ref="H106:H108" si="40">F106+G106</f>
        <v>0</v>
      </c>
      <c r="I106" s="10"/>
      <c r="J106" s="10"/>
      <c r="K106" s="10"/>
    </row>
    <row r="107" spans="1:11" x14ac:dyDescent="0.2">
      <c r="A107" s="16">
        <v>11</v>
      </c>
      <c r="B107" s="23" t="s">
        <v>165</v>
      </c>
      <c r="C107" s="17">
        <v>0</v>
      </c>
      <c r="D107" s="17"/>
      <c r="E107" s="17">
        <f t="shared" si="39"/>
        <v>0</v>
      </c>
      <c r="F107" s="17"/>
      <c r="G107" s="17"/>
      <c r="H107" s="17">
        <f t="shared" si="40"/>
        <v>0</v>
      </c>
      <c r="I107" s="10"/>
      <c r="J107" s="10"/>
      <c r="K107" s="10"/>
    </row>
    <row r="108" spans="1:11" x14ac:dyDescent="0.2">
      <c r="A108" s="16">
        <v>12</v>
      </c>
      <c r="B108" s="23" t="s">
        <v>166</v>
      </c>
      <c r="C108" s="17">
        <v>2</v>
      </c>
      <c r="D108" s="17"/>
      <c r="E108" s="17">
        <f t="shared" si="39"/>
        <v>2</v>
      </c>
      <c r="F108" s="17"/>
      <c r="G108" s="17"/>
      <c r="H108" s="17">
        <f t="shared" si="40"/>
        <v>0</v>
      </c>
      <c r="I108" s="10"/>
      <c r="J108" s="10"/>
      <c r="K108" s="10"/>
    </row>
    <row r="109" spans="1:11" s="7" customFormat="1" ht="14.25" x14ac:dyDescent="0.2">
      <c r="A109" s="14" t="s">
        <v>96</v>
      </c>
      <c r="B109" s="14" t="s">
        <v>97</v>
      </c>
      <c r="C109" s="19"/>
      <c r="D109" s="19"/>
      <c r="E109" s="19"/>
      <c r="F109" s="19"/>
      <c r="G109" s="19"/>
      <c r="H109" s="19"/>
      <c r="I109" s="10"/>
      <c r="J109" s="10"/>
      <c r="K109" s="10"/>
    </row>
    <row r="110" spans="1:11" ht="76.5" x14ac:dyDescent="0.2">
      <c r="A110" s="16">
        <v>13</v>
      </c>
      <c r="B110" s="23" t="s">
        <v>141</v>
      </c>
      <c r="C110" s="17">
        <v>17.59</v>
      </c>
      <c r="D110" s="17"/>
      <c r="E110" s="17">
        <f t="shared" ref="E110:E113" si="41">C110+D110</f>
        <v>17.59</v>
      </c>
      <c r="F110" s="17">
        <v>18.71</v>
      </c>
      <c r="G110" s="17"/>
      <c r="H110" s="17">
        <f t="shared" ref="H110" si="42">F110+G110</f>
        <v>18.71</v>
      </c>
      <c r="I110" s="10">
        <f t="shared" si="31"/>
        <v>106.36725412166004</v>
      </c>
      <c r="J110" s="10"/>
      <c r="K110" s="10">
        <f t="shared" si="32"/>
        <v>106.36725412166004</v>
      </c>
    </row>
    <row r="111" spans="1:11" ht="89.25" x14ac:dyDescent="0.2">
      <c r="A111" s="16">
        <v>14</v>
      </c>
      <c r="B111" s="23" t="s">
        <v>142</v>
      </c>
      <c r="C111" s="17">
        <v>419.17</v>
      </c>
      <c r="D111" s="17"/>
      <c r="E111" s="17">
        <f t="shared" si="41"/>
        <v>419.17</v>
      </c>
      <c r="F111" s="17">
        <v>446.04</v>
      </c>
      <c r="G111" s="17"/>
      <c r="H111" s="17">
        <f t="shared" ref="H111:H112" si="43">F111+G111</f>
        <v>446.04</v>
      </c>
      <c r="I111" s="10">
        <f t="shared" si="31"/>
        <v>106.41028699572965</v>
      </c>
      <c r="J111" s="10"/>
      <c r="K111" s="10">
        <f t="shared" si="32"/>
        <v>106.41028699572965</v>
      </c>
    </row>
    <row r="112" spans="1:11" ht="51" x14ac:dyDescent="0.2">
      <c r="A112" s="16">
        <v>15</v>
      </c>
      <c r="B112" s="23" t="s">
        <v>143</v>
      </c>
      <c r="C112" s="17">
        <v>8417.18</v>
      </c>
      <c r="D112" s="17"/>
      <c r="E112" s="17">
        <f t="shared" ref="E112" si="44">C112+D112</f>
        <v>8417.18</v>
      </c>
      <c r="F112" s="17">
        <v>6634.91</v>
      </c>
      <c r="G112" s="17"/>
      <c r="H112" s="17">
        <f t="shared" si="43"/>
        <v>6634.91</v>
      </c>
      <c r="I112" s="10">
        <f t="shared" ref="I112" si="45">F112/C112*100</f>
        <v>78.825806267657342</v>
      </c>
      <c r="J112" s="10"/>
      <c r="K112" s="10">
        <f t="shared" ref="K112" si="46">H112/E112*100</f>
        <v>78.825806267657342</v>
      </c>
    </row>
    <row r="113" spans="1:11" ht="38.25" x14ac:dyDescent="0.2">
      <c r="A113" s="16">
        <v>16</v>
      </c>
      <c r="B113" s="23" t="s">
        <v>167</v>
      </c>
      <c r="C113" s="17">
        <v>54067.8</v>
      </c>
      <c r="D113" s="17"/>
      <c r="E113" s="17">
        <f t="shared" si="41"/>
        <v>54067.8</v>
      </c>
      <c r="F113" s="17"/>
      <c r="G113" s="17"/>
      <c r="H113" s="17">
        <f t="shared" ref="H113:H114" si="47">F113+G113</f>
        <v>0</v>
      </c>
      <c r="I113" s="10"/>
      <c r="J113" s="10"/>
      <c r="K113" s="10"/>
    </row>
    <row r="114" spans="1:11" s="7" customFormat="1" ht="14.25" x14ac:dyDescent="0.2">
      <c r="A114" s="14">
        <v>4</v>
      </c>
      <c r="B114" s="11" t="s">
        <v>116</v>
      </c>
      <c r="C114" s="19"/>
      <c r="D114" s="19"/>
      <c r="E114" s="19"/>
      <c r="F114" s="19"/>
      <c r="G114" s="19"/>
      <c r="H114" s="19">
        <f t="shared" si="47"/>
        <v>0</v>
      </c>
      <c r="I114" s="13"/>
      <c r="J114" s="10"/>
      <c r="K114" s="13"/>
    </row>
    <row r="115" spans="1:11" ht="38.25" x14ac:dyDescent="0.2">
      <c r="A115" s="16">
        <v>17</v>
      </c>
      <c r="B115" s="23" t="s">
        <v>144</v>
      </c>
      <c r="C115" s="17">
        <v>22</v>
      </c>
      <c r="D115" s="17"/>
      <c r="E115" s="17">
        <f t="shared" ref="E115:E118" si="48">C115+D115</f>
        <v>22</v>
      </c>
      <c r="F115" s="17">
        <v>22</v>
      </c>
      <c r="G115" s="17"/>
      <c r="H115" s="17">
        <f t="shared" ref="H115:H117" si="49">F115+G115</f>
        <v>22</v>
      </c>
      <c r="I115" s="10">
        <f>F115/C115*100</f>
        <v>100</v>
      </c>
      <c r="J115" s="10"/>
      <c r="K115" s="10">
        <f t="shared" ref="K115:K117" si="50">H115/E115*100</f>
        <v>100</v>
      </c>
    </row>
    <row r="116" spans="1:11" ht="40.5" customHeight="1" x14ac:dyDescent="0.2">
      <c r="A116" s="16">
        <v>18</v>
      </c>
      <c r="B116" s="23" t="s">
        <v>169</v>
      </c>
      <c r="C116" s="17">
        <v>18</v>
      </c>
      <c r="D116" s="17"/>
      <c r="E116" s="17">
        <f t="shared" si="48"/>
        <v>18</v>
      </c>
      <c r="F116" s="17"/>
      <c r="G116" s="17"/>
      <c r="H116" s="17"/>
      <c r="I116" s="10"/>
      <c r="J116" s="10"/>
      <c r="K116" s="10"/>
    </row>
    <row r="117" spans="1:11" ht="51" x14ac:dyDescent="0.2">
      <c r="A117" s="16">
        <v>19</v>
      </c>
      <c r="B117" s="23" t="s">
        <v>145</v>
      </c>
      <c r="C117" s="17">
        <v>112.22</v>
      </c>
      <c r="D117" s="17"/>
      <c r="E117" s="17">
        <f t="shared" ref="E117" si="51">C117+D117</f>
        <v>112.22</v>
      </c>
      <c r="F117" s="17">
        <v>93.6</v>
      </c>
      <c r="G117" s="17"/>
      <c r="H117" s="17">
        <f t="shared" si="49"/>
        <v>93.6</v>
      </c>
      <c r="I117" s="10">
        <f t="shared" ref="I117" si="52">F117/C117*100</f>
        <v>83.407592229549095</v>
      </c>
      <c r="J117" s="10"/>
      <c r="K117" s="10">
        <f t="shared" si="50"/>
        <v>83.407592229549095</v>
      </c>
    </row>
    <row r="118" spans="1:11" ht="38.25" x14ac:dyDescent="0.2">
      <c r="A118" s="16">
        <v>20</v>
      </c>
      <c r="B118" s="23" t="s">
        <v>168</v>
      </c>
      <c r="C118" s="17">
        <v>78.5</v>
      </c>
      <c r="D118" s="17"/>
      <c r="E118" s="17">
        <f t="shared" si="48"/>
        <v>78.5</v>
      </c>
      <c r="F118" s="17"/>
      <c r="G118" s="17"/>
      <c r="H118" s="17">
        <f t="shared" ref="H118" si="53">F118+G118</f>
        <v>0</v>
      </c>
      <c r="I118" s="10"/>
      <c r="J118" s="10"/>
      <c r="K118" s="10"/>
    </row>
    <row r="119" spans="1:11" ht="17.45" customHeight="1" x14ac:dyDescent="0.2">
      <c r="A119" s="34" t="s">
        <v>102</v>
      </c>
      <c r="B119" s="34"/>
      <c r="C119" s="34"/>
      <c r="D119" s="34"/>
      <c r="E119" s="34"/>
      <c r="F119" s="34"/>
      <c r="G119" s="34"/>
      <c r="H119" s="34"/>
      <c r="I119" s="34"/>
      <c r="J119" s="34"/>
      <c r="K119" s="34"/>
    </row>
    <row r="120" spans="1:11" ht="234.75" customHeight="1" x14ac:dyDescent="0.2">
      <c r="A120" s="33" t="s">
        <v>175</v>
      </c>
      <c r="B120" s="33"/>
      <c r="C120" s="33"/>
      <c r="D120" s="33"/>
      <c r="E120" s="33"/>
      <c r="F120" s="33"/>
      <c r="G120" s="33"/>
      <c r="H120" s="33"/>
      <c r="I120" s="33"/>
      <c r="J120" s="33"/>
      <c r="K120" s="33"/>
    </row>
    <row r="121" spans="1:11" ht="13.9" customHeight="1" x14ac:dyDescent="0.2">
      <c r="A121" s="49" t="s">
        <v>103</v>
      </c>
      <c r="B121" s="49"/>
      <c r="C121" s="49"/>
      <c r="D121" s="49"/>
      <c r="E121" s="49"/>
      <c r="F121" s="49"/>
      <c r="G121" s="49"/>
      <c r="H121" s="49"/>
      <c r="I121" s="49"/>
      <c r="J121" s="49"/>
      <c r="K121" s="49"/>
    </row>
    <row r="122" spans="1:11" ht="21.75" customHeight="1" x14ac:dyDescent="0.2">
      <c r="A122" s="43" t="s">
        <v>104</v>
      </c>
      <c r="B122" s="43"/>
      <c r="C122" s="43"/>
      <c r="D122" s="43"/>
      <c r="E122" s="43"/>
      <c r="F122" s="43"/>
      <c r="G122" s="43"/>
      <c r="H122" s="43"/>
      <c r="I122" s="43"/>
      <c r="J122" s="43"/>
      <c r="K122" s="43"/>
    </row>
    <row r="123" spans="1:11" hidden="1" x14ac:dyDescent="0.2"/>
    <row r="124" spans="1:11" ht="14.25" hidden="1" customHeight="1" x14ac:dyDescent="0.2">
      <c r="A124" s="50" t="s">
        <v>113</v>
      </c>
      <c r="B124" s="44"/>
      <c r="C124" s="44"/>
      <c r="D124" s="44"/>
      <c r="E124" s="44"/>
      <c r="F124" s="44"/>
      <c r="G124" s="44"/>
      <c r="H124" s="44"/>
      <c r="I124" s="44"/>
      <c r="J124" s="44"/>
      <c r="K124" s="44"/>
    </row>
    <row r="125" spans="1:11" hidden="1" x14ac:dyDescent="0.2"/>
    <row r="126" spans="1:11" ht="60" x14ac:dyDescent="0.2">
      <c r="A126" s="16" t="s">
        <v>39</v>
      </c>
      <c r="B126" s="16" t="s">
        <v>8</v>
      </c>
      <c r="C126" s="6" t="s">
        <v>105</v>
      </c>
      <c r="D126" s="6" t="s">
        <v>106</v>
      </c>
      <c r="E126" s="6" t="s">
        <v>107</v>
      </c>
      <c r="F126" s="6" t="s">
        <v>89</v>
      </c>
      <c r="G126" s="6" t="s">
        <v>108</v>
      </c>
      <c r="H126" s="6" t="s">
        <v>109</v>
      </c>
    </row>
    <row r="127" spans="1:11" ht="15" x14ac:dyDescent="0.2">
      <c r="A127" s="16" t="s">
        <v>5</v>
      </c>
      <c r="B127" s="16" t="s">
        <v>17</v>
      </c>
      <c r="C127" s="16" t="s">
        <v>26</v>
      </c>
      <c r="D127" s="16" t="s">
        <v>34</v>
      </c>
      <c r="E127" s="16" t="s">
        <v>33</v>
      </c>
      <c r="F127" s="16" t="s">
        <v>40</v>
      </c>
      <c r="G127" s="16" t="s">
        <v>32</v>
      </c>
      <c r="H127" s="16" t="s">
        <v>41</v>
      </c>
    </row>
    <row r="128" spans="1:11" ht="15" x14ac:dyDescent="0.2">
      <c r="A128" s="16" t="s">
        <v>42</v>
      </c>
      <c r="B128" s="16" t="s">
        <v>43</v>
      </c>
      <c r="C128" s="16" t="s">
        <v>11</v>
      </c>
      <c r="D128" s="16"/>
      <c r="E128" s="16"/>
      <c r="F128" s="16">
        <f>E128-D128</f>
        <v>0</v>
      </c>
      <c r="G128" s="16" t="s">
        <v>11</v>
      </c>
      <c r="H128" s="16" t="s">
        <v>11</v>
      </c>
    </row>
    <row r="129" spans="1:11" ht="15" x14ac:dyDescent="0.2">
      <c r="A129" s="16"/>
      <c r="B129" s="16" t="s">
        <v>44</v>
      </c>
      <c r="C129" s="16" t="s">
        <v>11</v>
      </c>
      <c r="D129" s="16"/>
      <c r="E129" s="16"/>
      <c r="F129" s="16">
        <f>E129-D129</f>
        <v>0</v>
      </c>
      <c r="G129" s="16" t="s">
        <v>11</v>
      </c>
      <c r="H129" s="16" t="s">
        <v>11</v>
      </c>
    </row>
    <row r="130" spans="1:11" ht="30" x14ac:dyDescent="0.2">
      <c r="A130" s="16"/>
      <c r="B130" s="16" t="s">
        <v>45</v>
      </c>
      <c r="C130" s="16" t="s">
        <v>11</v>
      </c>
      <c r="D130" s="16"/>
      <c r="E130" s="16"/>
      <c r="F130" s="16">
        <f>E130-D130</f>
        <v>0</v>
      </c>
      <c r="G130" s="16" t="s">
        <v>11</v>
      </c>
      <c r="H130" s="16" t="s">
        <v>11</v>
      </c>
    </row>
    <row r="131" spans="1:11" ht="15" x14ac:dyDescent="0.2">
      <c r="A131" s="16"/>
      <c r="B131" s="16" t="s">
        <v>46</v>
      </c>
      <c r="C131" s="16" t="s">
        <v>11</v>
      </c>
      <c r="D131" s="16"/>
      <c r="E131" s="16"/>
      <c r="F131" s="16"/>
      <c r="G131" s="16" t="s">
        <v>11</v>
      </c>
      <c r="H131" s="16" t="s">
        <v>11</v>
      </c>
    </row>
    <row r="132" spans="1:11" ht="15" x14ac:dyDescent="0.2">
      <c r="A132" s="16"/>
      <c r="B132" s="16" t="s">
        <v>47</v>
      </c>
      <c r="C132" s="16" t="s">
        <v>11</v>
      </c>
      <c r="D132" s="16"/>
      <c r="E132" s="16"/>
      <c r="F132" s="16"/>
      <c r="G132" s="16" t="s">
        <v>11</v>
      </c>
      <c r="H132" s="16" t="s">
        <v>11</v>
      </c>
    </row>
    <row r="133" spans="1:11" x14ac:dyDescent="0.2">
      <c r="A133" s="27" t="s">
        <v>118</v>
      </c>
      <c r="B133" s="28"/>
      <c r="C133" s="28"/>
      <c r="D133" s="28"/>
      <c r="E133" s="28"/>
      <c r="F133" s="28"/>
      <c r="G133" s="28"/>
      <c r="H133" s="28"/>
    </row>
    <row r="134" spans="1:11" ht="15" x14ac:dyDescent="0.2">
      <c r="A134" s="16" t="s">
        <v>17</v>
      </c>
      <c r="B134" s="16" t="s">
        <v>48</v>
      </c>
      <c r="C134" s="16" t="s">
        <v>11</v>
      </c>
      <c r="D134" s="16"/>
      <c r="E134" s="16"/>
      <c r="F134" s="16">
        <f>E134-D134</f>
        <v>0</v>
      </c>
      <c r="G134" s="16" t="s">
        <v>11</v>
      </c>
      <c r="H134" s="16" t="s">
        <v>11</v>
      </c>
    </row>
    <row r="135" spans="1:11" x14ac:dyDescent="0.2">
      <c r="A135" s="27" t="s">
        <v>114</v>
      </c>
      <c r="B135" s="28"/>
      <c r="C135" s="28"/>
      <c r="D135" s="28"/>
      <c r="E135" s="28"/>
      <c r="F135" s="28"/>
      <c r="G135" s="28"/>
      <c r="H135" s="28"/>
    </row>
    <row r="136" spans="1:11" x14ac:dyDescent="0.2">
      <c r="A136" s="28" t="s">
        <v>49</v>
      </c>
      <c r="B136" s="28"/>
      <c r="C136" s="28"/>
      <c r="D136" s="28"/>
      <c r="E136" s="28"/>
      <c r="F136" s="28"/>
      <c r="G136" s="28"/>
      <c r="H136" s="28"/>
    </row>
    <row r="137" spans="1:11" ht="15" x14ac:dyDescent="0.2">
      <c r="A137" s="16" t="s">
        <v>19</v>
      </c>
      <c r="B137" s="16" t="s">
        <v>50</v>
      </c>
      <c r="C137" s="16"/>
      <c r="D137" s="16"/>
      <c r="E137" s="16"/>
      <c r="F137" s="16"/>
      <c r="G137" s="16"/>
      <c r="H137" s="16"/>
    </row>
    <row r="138" spans="1:11" ht="15" x14ac:dyDescent="0.2">
      <c r="A138" s="16"/>
      <c r="B138" s="16" t="s">
        <v>51</v>
      </c>
      <c r="C138" s="16"/>
      <c r="D138" s="16"/>
      <c r="E138" s="16"/>
      <c r="F138" s="16">
        <f>E138-D138</f>
        <v>0</v>
      </c>
      <c r="G138" s="16"/>
      <c r="H138" s="16"/>
    </row>
    <row r="139" spans="1:11" ht="13.5" thickBot="1" x14ac:dyDescent="0.25">
      <c r="A139" s="35" t="s">
        <v>52</v>
      </c>
      <c r="B139" s="36"/>
      <c r="C139" s="36"/>
      <c r="D139" s="36"/>
      <c r="E139" s="36"/>
      <c r="F139" s="36"/>
      <c r="G139" s="36"/>
      <c r="H139" s="37"/>
    </row>
    <row r="140" spans="1:11" ht="30" x14ac:dyDescent="0.2">
      <c r="A140" s="16"/>
      <c r="B140" s="18" t="s">
        <v>115</v>
      </c>
      <c r="C140" s="16"/>
      <c r="D140" s="16"/>
      <c r="E140" s="16"/>
      <c r="F140" s="16">
        <f>E140-D140</f>
        <v>0</v>
      </c>
      <c r="G140" s="16"/>
      <c r="H140" s="16"/>
    </row>
    <row r="141" spans="1:11" ht="30" x14ac:dyDescent="0.2">
      <c r="A141" s="16"/>
      <c r="B141" s="16" t="s">
        <v>53</v>
      </c>
      <c r="C141" s="16"/>
      <c r="D141" s="16"/>
      <c r="E141" s="16"/>
      <c r="F141" s="16"/>
      <c r="G141" s="16"/>
      <c r="H141" s="16"/>
    </row>
    <row r="142" spans="1:11" ht="30" x14ac:dyDescent="0.2">
      <c r="A142" s="16" t="s">
        <v>20</v>
      </c>
      <c r="B142" s="16" t="s">
        <v>54</v>
      </c>
      <c r="C142" s="16" t="s">
        <v>11</v>
      </c>
      <c r="D142" s="16"/>
      <c r="E142" s="16"/>
      <c r="F142" s="16"/>
      <c r="G142" s="16" t="s">
        <v>11</v>
      </c>
      <c r="H142" s="16" t="s">
        <v>11</v>
      </c>
    </row>
    <row r="143" spans="1:11" ht="22.9" customHeight="1" x14ac:dyDescent="0.2">
      <c r="A143" s="38" t="s">
        <v>122</v>
      </c>
      <c r="B143" s="38"/>
      <c r="C143" s="38"/>
      <c r="D143" s="38"/>
      <c r="E143" s="38"/>
      <c r="F143" s="38"/>
      <c r="G143" s="38"/>
      <c r="H143" s="38"/>
      <c r="I143" s="38"/>
      <c r="J143" s="38"/>
      <c r="K143" s="38"/>
    </row>
    <row r="144" spans="1:11" ht="58.5" customHeight="1" x14ac:dyDescent="0.2">
      <c r="A144" s="31" t="s">
        <v>158</v>
      </c>
      <c r="B144" s="31"/>
      <c r="C144" s="31"/>
      <c r="D144" s="31"/>
      <c r="E144" s="31"/>
      <c r="F144" s="31"/>
      <c r="G144" s="31"/>
      <c r="H144" s="31"/>
      <c r="I144" s="31"/>
      <c r="J144" s="31"/>
      <c r="K144" s="31"/>
    </row>
    <row r="145" spans="1:11" ht="18" customHeight="1" x14ac:dyDescent="0.2">
      <c r="A145" s="31" t="s">
        <v>110</v>
      </c>
      <c r="B145" s="46"/>
      <c r="C145" s="46"/>
      <c r="D145" s="46"/>
      <c r="E145" s="46"/>
      <c r="F145" s="46"/>
      <c r="G145" s="46"/>
      <c r="H145" s="46"/>
      <c r="I145" s="46"/>
      <c r="J145" s="46"/>
      <c r="K145" s="46"/>
    </row>
    <row r="146" spans="1:11" ht="33" customHeight="1" x14ac:dyDescent="0.2">
      <c r="A146" s="47" t="s">
        <v>159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</row>
    <row r="147" spans="1:11" ht="50.25" customHeight="1" x14ac:dyDescent="0.2">
      <c r="A147" s="31" t="s">
        <v>172</v>
      </c>
      <c r="B147" s="31"/>
      <c r="C147" s="31"/>
      <c r="D147" s="31"/>
      <c r="E147" s="31"/>
      <c r="F147" s="31"/>
      <c r="G147" s="31"/>
      <c r="H147" s="31"/>
      <c r="I147" s="31"/>
      <c r="J147" s="31"/>
      <c r="K147" s="31"/>
    </row>
    <row r="148" spans="1:11" ht="21" customHeight="1" x14ac:dyDescent="0.2">
      <c r="A148" s="31" t="s">
        <v>160</v>
      </c>
      <c r="B148" s="31"/>
      <c r="C148" s="31"/>
      <c r="D148" s="31"/>
      <c r="E148" s="31"/>
      <c r="F148" s="31"/>
      <c r="G148" s="31"/>
      <c r="H148" s="31"/>
      <c r="I148" s="31"/>
      <c r="J148" s="31"/>
      <c r="K148" s="31"/>
    </row>
    <row r="149" spans="1:11" ht="21" customHeight="1" x14ac:dyDescent="0.2">
      <c r="A149" s="31" t="s">
        <v>161</v>
      </c>
      <c r="B149" s="31"/>
      <c r="C149" s="31"/>
      <c r="D149" s="31"/>
      <c r="E149" s="31"/>
      <c r="F149" s="31"/>
      <c r="G149" s="31"/>
      <c r="H149" s="31"/>
      <c r="I149" s="31"/>
      <c r="J149" s="31"/>
      <c r="K149" s="31"/>
    </row>
    <row r="151" spans="1:11" ht="59.85" customHeight="1" x14ac:dyDescent="0.2">
      <c r="B151" s="9" t="s">
        <v>120</v>
      </c>
      <c r="C151" s="9"/>
      <c r="D151" s="9"/>
      <c r="E151" s="26" t="s">
        <v>121</v>
      </c>
      <c r="F151" s="26"/>
      <c r="G151" s="26"/>
    </row>
  </sheetData>
  <mergeCells count="84">
    <mergeCell ref="A57:K57"/>
    <mergeCell ref="C48:E48"/>
    <mergeCell ref="F48:H48"/>
    <mergeCell ref="A50:K50"/>
    <mergeCell ref="A52:K52"/>
    <mergeCell ref="C53:E53"/>
    <mergeCell ref="F53:H53"/>
    <mergeCell ref="I53:K53"/>
    <mergeCell ref="A59:K59"/>
    <mergeCell ref="H1:K1"/>
    <mergeCell ref="H2:K2"/>
    <mergeCell ref="A3:K3"/>
    <mergeCell ref="D4:K4"/>
    <mergeCell ref="D5:K5"/>
    <mergeCell ref="A12:K12"/>
    <mergeCell ref="A55:K55"/>
    <mergeCell ref="A46:A47"/>
    <mergeCell ref="B46:B47"/>
    <mergeCell ref="A13:A14"/>
    <mergeCell ref="B13:B14"/>
    <mergeCell ref="C13:E13"/>
    <mergeCell ref="F13:H13"/>
    <mergeCell ref="I13:K13"/>
    <mergeCell ref="I48:K48"/>
    <mergeCell ref="C46:E46"/>
    <mergeCell ref="D6:K6"/>
    <mergeCell ref="D7:K7"/>
    <mergeCell ref="D8:K8"/>
    <mergeCell ref="C10:K10"/>
    <mergeCell ref="B11:K11"/>
    <mergeCell ref="F46:H46"/>
    <mergeCell ref="I46:K46"/>
    <mergeCell ref="A17:K17"/>
    <mergeCell ref="A24:K24"/>
    <mergeCell ref="A31:E31"/>
    <mergeCell ref="A38:E38"/>
    <mergeCell ref="A44:K44"/>
    <mergeCell ref="A20:K20"/>
    <mergeCell ref="A22:K22"/>
    <mergeCell ref="A146:K146"/>
    <mergeCell ref="A121:K121"/>
    <mergeCell ref="A122:K122"/>
    <mergeCell ref="A124:K124"/>
    <mergeCell ref="A133:H133"/>
    <mergeCell ref="B83:B84"/>
    <mergeCell ref="C83:E83"/>
    <mergeCell ref="A120:K120"/>
    <mergeCell ref="A145:K145"/>
    <mergeCell ref="A94:K94"/>
    <mergeCell ref="A80:K80"/>
    <mergeCell ref="A81:K81"/>
    <mergeCell ref="A82:K82"/>
    <mergeCell ref="I66:K66"/>
    <mergeCell ref="A68:K68"/>
    <mergeCell ref="C73:E73"/>
    <mergeCell ref="F73:H73"/>
    <mergeCell ref="I73:K73"/>
    <mergeCell ref="C66:E66"/>
    <mergeCell ref="F66:H66"/>
    <mergeCell ref="A61:K61"/>
    <mergeCell ref="A70:K70"/>
    <mergeCell ref="A78:K78"/>
    <mergeCell ref="A79:K79"/>
    <mergeCell ref="A77:K77"/>
    <mergeCell ref="A75:K75"/>
    <mergeCell ref="A72:K72"/>
    <mergeCell ref="A63:K63"/>
    <mergeCell ref="A65:K65"/>
    <mergeCell ref="E151:G151"/>
    <mergeCell ref="A135:H135"/>
    <mergeCell ref="F83:H83"/>
    <mergeCell ref="I83:K83"/>
    <mergeCell ref="A147:K147"/>
    <mergeCell ref="A86:K86"/>
    <mergeCell ref="A87:K87"/>
    <mergeCell ref="A93:K93"/>
    <mergeCell ref="A119:K119"/>
    <mergeCell ref="A136:H136"/>
    <mergeCell ref="A139:H139"/>
    <mergeCell ref="A148:K148"/>
    <mergeCell ref="A149:K149"/>
    <mergeCell ref="A143:K143"/>
    <mergeCell ref="A144:K144"/>
    <mergeCell ref="A83:A84"/>
  </mergeCells>
  <conditionalFormatting sqref="B60">
    <cfRule type="cellIs" dxfId="36" priority="81" stopIfTrue="1" operator="equal">
      <formula>$C58</formula>
    </cfRule>
  </conditionalFormatting>
  <conditionalFormatting sqref="B67">
    <cfRule type="cellIs" dxfId="35" priority="76" stopIfTrue="1" operator="equal">
      <formula>$C66</formula>
    </cfRule>
  </conditionalFormatting>
  <conditionalFormatting sqref="B51">
    <cfRule type="cellIs" dxfId="34" priority="73" stopIfTrue="1" operator="equal">
      <formula>$C49</formula>
    </cfRule>
  </conditionalFormatting>
  <conditionalFormatting sqref="B71">
    <cfRule type="cellIs" dxfId="33" priority="72" stopIfTrue="1" operator="equal">
      <formula>$C67</formula>
    </cfRule>
  </conditionalFormatting>
  <conditionalFormatting sqref="B69 B114">
    <cfRule type="cellIs" dxfId="32" priority="70" stopIfTrue="1" operator="equal">
      <formula>#REF!</formula>
    </cfRule>
  </conditionalFormatting>
  <conditionalFormatting sqref="B51">
    <cfRule type="cellIs" dxfId="31" priority="51" stopIfTrue="1" operator="equal">
      <formula>$C49</formula>
    </cfRule>
  </conditionalFormatting>
  <conditionalFormatting sqref="B54">
    <cfRule type="cellIs" dxfId="30" priority="50" stopIfTrue="1" operator="equal">
      <formula>$C51</formula>
    </cfRule>
  </conditionalFormatting>
  <conditionalFormatting sqref="B56 B64 B114">
    <cfRule type="cellIs" dxfId="29" priority="48" stopIfTrue="1" operator="equal">
      <formula>#REF!</formula>
    </cfRule>
  </conditionalFormatting>
  <conditionalFormatting sqref="B74">
    <cfRule type="cellIs" dxfId="28" priority="47" stopIfTrue="1" operator="equal">
      <formula>$C73</formula>
    </cfRule>
  </conditionalFormatting>
  <conditionalFormatting sqref="B76">
    <cfRule type="cellIs" dxfId="27" priority="83" stopIfTrue="1" operator="equal">
      <formula>#REF!</formula>
    </cfRule>
  </conditionalFormatting>
  <conditionalFormatting sqref="B69">
    <cfRule type="cellIs" dxfId="26" priority="46" stopIfTrue="1" operator="equal">
      <formula>$C67</formula>
    </cfRule>
  </conditionalFormatting>
  <conditionalFormatting sqref="B76">
    <cfRule type="cellIs" dxfId="25" priority="44" stopIfTrue="1" operator="equal">
      <formula>$C74</formula>
    </cfRule>
  </conditionalFormatting>
  <conditionalFormatting sqref="B114">
    <cfRule type="cellIs" dxfId="24" priority="39" stopIfTrue="1" operator="equal">
      <formula>#REF!</formula>
    </cfRule>
  </conditionalFormatting>
  <conditionalFormatting sqref="B62">
    <cfRule type="cellIs" dxfId="23" priority="30" stopIfTrue="1" operator="equal">
      <formula>#REF!</formula>
    </cfRule>
  </conditionalFormatting>
  <conditionalFormatting sqref="B111">
    <cfRule type="cellIs" dxfId="22" priority="14" stopIfTrue="1" operator="equal">
      <formula>#REF!</formula>
    </cfRule>
  </conditionalFormatting>
  <conditionalFormatting sqref="B58">
    <cfRule type="cellIs" dxfId="21" priority="85" stopIfTrue="1" operator="equal">
      <formula>#REF!</formula>
    </cfRule>
  </conditionalFormatting>
  <conditionalFormatting sqref="B98">
    <cfRule type="cellIs" dxfId="20" priority="22" stopIfTrue="1" operator="equal">
      <formula>$C95</formula>
    </cfRule>
  </conditionalFormatting>
  <conditionalFormatting sqref="B98">
    <cfRule type="cellIs" dxfId="19" priority="21" stopIfTrue="1" operator="equal">
      <formula>$C95</formula>
    </cfRule>
  </conditionalFormatting>
  <conditionalFormatting sqref="B104">
    <cfRule type="cellIs" dxfId="18" priority="17" stopIfTrue="1" operator="equal">
      <formula>#REF!</formula>
    </cfRule>
  </conditionalFormatting>
  <conditionalFormatting sqref="B101">
    <cfRule type="cellIs" dxfId="17" priority="20" stopIfTrue="1" operator="equal">
      <formula>#REF!</formula>
    </cfRule>
  </conditionalFormatting>
  <conditionalFormatting sqref="B102">
    <cfRule type="cellIs" dxfId="16" priority="19" stopIfTrue="1" operator="equal">
      <formula>#REF!</formula>
    </cfRule>
  </conditionalFormatting>
  <conditionalFormatting sqref="B103">
    <cfRule type="cellIs" dxfId="15" priority="18" stopIfTrue="1" operator="equal">
      <formula>$C101</formula>
    </cfRule>
  </conditionalFormatting>
  <conditionalFormatting sqref="B105">
    <cfRule type="cellIs" dxfId="14" priority="16" stopIfTrue="1" operator="equal">
      <formula>#REF!</formula>
    </cfRule>
  </conditionalFormatting>
  <conditionalFormatting sqref="B110">
    <cfRule type="cellIs" dxfId="13" priority="15" stopIfTrue="1" operator="equal">
      <formula>$C109</formula>
    </cfRule>
  </conditionalFormatting>
  <conditionalFormatting sqref="B111">
    <cfRule type="cellIs" dxfId="12" priority="13" stopIfTrue="1" operator="equal">
      <formula>$C109</formula>
    </cfRule>
  </conditionalFormatting>
  <conditionalFormatting sqref="B113">
    <cfRule type="cellIs" dxfId="11" priority="12" stopIfTrue="1" operator="equal">
      <formula>#REF!</formula>
    </cfRule>
  </conditionalFormatting>
  <conditionalFormatting sqref="B115:B116">
    <cfRule type="cellIs" dxfId="10" priority="11" stopIfTrue="1" operator="equal">
      <formula>$C114</formula>
    </cfRule>
  </conditionalFormatting>
  <conditionalFormatting sqref="B118">
    <cfRule type="cellIs" dxfId="9" priority="10" stopIfTrue="1" operator="equal">
      <formula>#REF!</formula>
    </cfRule>
  </conditionalFormatting>
  <conditionalFormatting sqref="B118">
    <cfRule type="cellIs" dxfId="8" priority="9" stopIfTrue="1" operator="equal">
      <formula>$C114</formula>
    </cfRule>
  </conditionalFormatting>
  <conditionalFormatting sqref="B97">
    <cfRule type="cellIs" dxfId="7" priority="8" stopIfTrue="1" operator="equal">
      <formula>#REF!</formula>
    </cfRule>
  </conditionalFormatting>
  <conditionalFormatting sqref="B97">
    <cfRule type="cellIs" dxfId="6" priority="7" stopIfTrue="1" operator="equal">
      <formula>#REF!</formula>
    </cfRule>
  </conditionalFormatting>
  <conditionalFormatting sqref="B107">
    <cfRule type="cellIs" dxfId="5" priority="5" stopIfTrue="1" operator="equal">
      <formula>#REF!</formula>
    </cfRule>
  </conditionalFormatting>
  <conditionalFormatting sqref="B106">
    <cfRule type="cellIs" dxfId="4" priority="6" stopIfTrue="1" operator="equal">
      <formula>$C104</formula>
    </cfRule>
  </conditionalFormatting>
  <conditionalFormatting sqref="B108">
    <cfRule type="cellIs" dxfId="3" priority="4" stopIfTrue="1" operator="equal">
      <formula>#REF!</formula>
    </cfRule>
  </conditionalFormatting>
  <conditionalFormatting sqref="B112">
    <cfRule type="cellIs" dxfId="2" priority="3" stopIfTrue="1" operator="equal">
      <formula>#REF!</formula>
    </cfRule>
  </conditionalFormatting>
  <conditionalFormatting sqref="B117">
    <cfRule type="cellIs" dxfId="1" priority="2" stopIfTrue="1" operator="equal">
      <formula>#REF!</formula>
    </cfRule>
  </conditionalFormatting>
  <conditionalFormatting sqref="B117">
    <cfRule type="cellIs" dxfId="0" priority="1" stopIfTrue="1" operator="equal">
      <formula>$C113</formula>
    </cfRule>
  </conditionalFormatting>
  <pageMargins left="0.70866141732283472" right="0.70866141732283472" top="0.74803149606299213" bottom="0.74803149606299213" header="0.31496062992125984" footer="0.31496062992125984"/>
  <pageSetup paperSize="9" scale="53" fitToHeight="4" orientation="portrait" r:id="rId1"/>
  <rowBreaks count="4" manualBreakCount="4">
    <brk id="42" min="5" max="10" man="1"/>
    <brk id="65" min="5" max="10" man="1"/>
    <brk id="87" min="5" max="10" man="1"/>
    <brk id="12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2111</vt:lpstr>
      <vt:lpstr>'2111'!Область_печати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VNMR</cp:lastModifiedBy>
  <cp:lastPrinted>2023-02-17T09:12:03Z</cp:lastPrinted>
  <dcterms:created xsi:type="dcterms:W3CDTF">2019-07-18T07:25:18Z</dcterms:created>
  <dcterms:modified xsi:type="dcterms:W3CDTF">2023-02-17T09:37:26Z</dcterms:modified>
</cp:coreProperties>
</file>