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Desktop\оцінка ефективності 2022\Оцінка ефективності  бюджетних програм виконавчого комітету за 2022р\"/>
    </mc:Choice>
  </mc:AlternateContent>
  <bookViews>
    <workbookView xWindow="-120" yWindow="-120" windowWidth="19440" windowHeight="15000" tabRatio="935"/>
  </bookViews>
  <sheets>
    <sheet name="2010" sheetId="57" r:id="rId1"/>
  </sheets>
  <calcPr calcId="162913"/>
</workbook>
</file>

<file path=xl/calcChain.xml><?xml version="1.0" encoding="utf-8"?>
<calcChain xmlns="http://schemas.openxmlformats.org/spreadsheetml/2006/main">
  <c r="I110" i="57" l="1"/>
  <c r="J110" i="57"/>
  <c r="J109" i="57"/>
  <c r="J112" i="57"/>
  <c r="J118" i="57"/>
  <c r="J125" i="57"/>
  <c r="J130" i="57"/>
  <c r="H119" i="57"/>
  <c r="H120" i="57"/>
  <c r="H116" i="57"/>
  <c r="H115" i="57"/>
  <c r="I131" i="57"/>
  <c r="H131" i="57"/>
  <c r="E131" i="57"/>
  <c r="H130" i="57"/>
  <c r="E130" i="57"/>
  <c r="I129" i="57"/>
  <c r="H129" i="57"/>
  <c r="E129" i="57"/>
  <c r="I128" i="57"/>
  <c r="H128" i="57"/>
  <c r="K128" i="57" s="1"/>
  <c r="E128" i="57"/>
  <c r="K131" i="57" l="1"/>
  <c r="K130" i="57"/>
  <c r="K129" i="57"/>
  <c r="I124" i="57" l="1"/>
  <c r="H124" i="57"/>
  <c r="E124" i="57"/>
  <c r="I123" i="57"/>
  <c r="H123" i="57"/>
  <c r="E123" i="57"/>
  <c r="H125" i="57"/>
  <c r="E125" i="57"/>
  <c r="H118" i="57"/>
  <c r="K118" i="57" s="1"/>
  <c r="E118" i="57"/>
  <c r="I117" i="57"/>
  <c r="H117" i="57"/>
  <c r="E117" i="57"/>
  <c r="I116" i="57"/>
  <c r="E116" i="57"/>
  <c r="K116" i="57" s="1"/>
  <c r="I115" i="57"/>
  <c r="E115" i="57"/>
  <c r="K115" i="57" s="1"/>
  <c r="E108" i="57"/>
  <c r="H108" i="57"/>
  <c r="K108" i="57" s="1"/>
  <c r="I111" i="57"/>
  <c r="H111" i="57"/>
  <c r="E111" i="57"/>
  <c r="I109" i="57"/>
  <c r="H109" i="57"/>
  <c r="E109" i="57"/>
  <c r="I108" i="57"/>
  <c r="E126" i="57"/>
  <c r="H126" i="57"/>
  <c r="I126" i="57"/>
  <c r="E132" i="57"/>
  <c r="H132" i="57"/>
  <c r="I132" i="57"/>
  <c r="J104" i="57"/>
  <c r="J102" i="57"/>
  <c r="K102" i="57"/>
  <c r="J99" i="57"/>
  <c r="J95" i="57"/>
  <c r="H104" i="57"/>
  <c r="E104" i="57"/>
  <c r="H102" i="57"/>
  <c r="E102" i="57"/>
  <c r="J82" i="57"/>
  <c r="I82" i="57"/>
  <c r="H82" i="57"/>
  <c r="E82" i="57"/>
  <c r="J84" i="57"/>
  <c r="I84" i="57"/>
  <c r="H84" i="57"/>
  <c r="E84" i="57"/>
  <c r="J83" i="57"/>
  <c r="I83" i="57"/>
  <c r="H83" i="57"/>
  <c r="E83" i="57"/>
  <c r="J86" i="57"/>
  <c r="I86" i="57"/>
  <c r="H86" i="57"/>
  <c r="E86" i="57"/>
  <c r="J76" i="57"/>
  <c r="I76" i="57"/>
  <c r="H76" i="57"/>
  <c r="J74" i="57"/>
  <c r="I74" i="57"/>
  <c r="H74" i="57"/>
  <c r="E74" i="57"/>
  <c r="J77" i="57"/>
  <c r="I77" i="57"/>
  <c r="H77" i="57"/>
  <c r="E77" i="57"/>
  <c r="I52" i="57"/>
  <c r="I48" i="57"/>
  <c r="J50" i="57"/>
  <c r="J52" i="57"/>
  <c r="J53" i="57"/>
  <c r="J70" i="57"/>
  <c r="I70" i="57"/>
  <c r="H70" i="57"/>
  <c r="E70" i="57"/>
  <c r="J68" i="57"/>
  <c r="I68" i="57"/>
  <c r="H68" i="57"/>
  <c r="E68" i="57"/>
  <c r="K74" i="57" l="1"/>
  <c r="K124" i="57"/>
  <c r="K83" i="57"/>
  <c r="K125" i="57"/>
  <c r="K126" i="57"/>
  <c r="K123" i="57"/>
  <c r="K111" i="57"/>
  <c r="K109" i="57"/>
  <c r="K117" i="57"/>
  <c r="K132" i="57"/>
  <c r="K104" i="57"/>
  <c r="K68" i="57"/>
  <c r="K86" i="57"/>
  <c r="K82" i="57"/>
  <c r="K76" i="57"/>
  <c r="K84" i="57"/>
  <c r="K77" i="57"/>
  <c r="K70" i="57"/>
  <c r="J66" i="57"/>
  <c r="I66" i="57"/>
  <c r="H66" i="57"/>
  <c r="E66" i="57"/>
  <c r="J64" i="57"/>
  <c r="I64" i="57"/>
  <c r="H64" i="57"/>
  <c r="E64" i="57"/>
  <c r="J62" i="57"/>
  <c r="I62" i="57"/>
  <c r="H62" i="57"/>
  <c r="E62" i="57"/>
  <c r="J60" i="57"/>
  <c r="I60" i="57"/>
  <c r="H60" i="57"/>
  <c r="E60" i="57"/>
  <c r="J58" i="57"/>
  <c r="I58" i="57"/>
  <c r="H58" i="57"/>
  <c r="E58" i="57"/>
  <c r="I50" i="57"/>
  <c r="K50" i="57" s="1"/>
  <c r="H50" i="57"/>
  <c r="E50" i="57"/>
  <c r="E53" i="57"/>
  <c r="H53" i="57"/>
  <c r="I53" i="57"/>
  <c r="K53" i="57" s="1"/>
  <c r="K52" i="57"/>
  <c r="H52" i="57"/>
  <c r="E52" i="57"/>
  <c r="J48" i="57"/>
  <c r="H48" i="57"/>
  <c r="E48" i="57"/>
  <c r="E47" i="57"/>
  <c r="H47" i="57"/>
  <c r="J19" i="57"/>
  <c r="I19" i="57"/>
  <c r="H19" i="57"/>
  <c r="E19" i="57"/>
  <c r="K48" i="57" l="1"/>
  <c r="K19" i="57"/>
  <c r="K62" i="57"/>
  <c r="K58" i="57"/>
  <c r="K60" i="57"/>
  <c r="K66" i="57"/>
  <c r="K64" i="57"/>
  <c r="E119" i="57" l="1"/>
  <c r="K119" i="57" s="1"/>
  <c r="E120" i="57"/>
  <c r="K120" i="57" s="1"/>
  <c r="I119" i="57"/>
  <c r="I120" i="57"/>
  <c r="I99" i="57" l="1"/>
  <c r="H112" i="57" l="1"/>
  <c r="H114" i="57"/>
  <c r="F152" i="57"/>
  <c r="F150" i="57"/>
  <c r="F146" i="57"/>
  <c r="F142" i="57"/>
  <c r="F141" i="57"/>
  <c r="F140" i="57"/>
  <c r="I121" i="57"/>
  <c r="H121" i="57"/>
  <c r="E121" i="57"/>
  <c r="I114" i="57"/>
  <c r="E114" i="57"/>
  <c r="E112" i="57"/>
  <c r="H110" i="57"/>
  <c r="E110" i="57"/>
  <c r="H99" i="57"/>
  <c r="E99" i="57"/>
  <c r="I95" i="57"/>
  <c r="H95" i="57"/>
  <c r="E95" i="57"/>
  <c r="J87" i="57"/>
  <c r="I87" i="57"/>
  <c r="H87" i="57"/>
  <c r="E87" i="57"/>
  <c r="J79" i="57"/>
  <c r="I79" i="57"/>
  <c r="H79" i="57"/>
  <c r="E79" i="57"/>
  <c r="J72" i="57"/>
  <c r="I72" i="57"/>
  <c r="J56" i="57"/>
  <c r="I56" i="57"/>
  <c r="H56" i="57"/>
  <c r="E56" i="57"/>
  <c r="J47" i="57"/>
  <c r="I47" i="57"/>
  <c r="E35" i="57"/>
  <c r="E34" i="57"/>
  <c r="E33" i="57"/>
  <c r="E32" i="57"/>
  <c r="J21" i="57"/>
  <c r="I21" i="57"/>
  <c r="H21" i="57"/>
  <c r="E21" i="57"/>
  <c r="J16" i="57"/>
  <c r="I16" i="57"/>
  <c r="H16" i="57"/>
  <c r="E16" i="57"/>
  <c r="K99" i="57" l="1"/>
  <c r="K110" i="57"/>
  <c r="K114" i="57"/>
  <c r="K121" i="57"/>
  <c r="K112" i="57"/>
  <c r="E30" i="57"/>
  <c r="K95" i="57"/>
  <c r="K47" i="57"/>
  <c r="K56" i="57"/>
  <c r="K21" i="57"/>
  <c r="K16" i="57"/>
  <c r="K72" i="57"/>
  <c r="K79" i="57"/>
  <c r="K87" i="57"/>
</calcChain>
</file>

<file path=xl/sharedStrings.xml><?xml version="1.0" encoding="utf-8"?>
<sst xmlns="http://schemas.openxmlformats.org/spreadsheetml/2006/main" count="286" uniqueCount="173">
  <si>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</si>
  <si>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</si>
  <si>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</si>
  <si>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</si>
  <si>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</si>
  <si>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</si>
  <si>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</si>
  <si>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</si>
  <si>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</si>
  <si>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</si>
  <si>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</si>
  <si>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</si>
  <si>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</si>
  <si>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</si>
  <si>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</si>
  <si>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</si>
  <si>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</si>
  <si>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</si>
  <si>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</si>
  <si>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</si>
  <si>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</si>
  <si>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</si>
  <si>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</si>
  <si>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</si>
  <si>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</si>
  <si>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</si>
  <si>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</si>
  <si>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</si>
  <si>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</si>
  <si>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</si>
  <si>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</si>
  <si>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</si>
  <si>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</si>
  <si>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</si>
  <si>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</si>
  <si>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</si>
  <si>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</si>
  <si>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</si>
  <si>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</si>
  <si>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</si>
  <si>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</si>
  <si>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</si>
  <si>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</si>
  <si>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</si>
  <si>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</si>
  <si>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</si>
  <si>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</si>
  <si>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</si>
  <si>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</si>
  <si>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</si>
  <si>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</si>
  <si>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</si>
  <si>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</si>
  <si>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</si>
  <si>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</si>
  <si>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</si>
  <si>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</si>
  <si>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</si>
  <si>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</si>
  <si>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</si>
  <si>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</si>
  <si>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</si>
  <si>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</si>
  <si>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</si>
  <si>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</si>
  <si>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</si>
  <si>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</si>
  <si>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</si>
  <si>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</si>
  <si>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</si>
  <si>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</si>
  <si>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</si>
  <si>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</si>
  <si>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</si>
  <si>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</si>
  <si>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</si>
  <si>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</si>
  <si>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</si>
  <si>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</si>
  <si>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</si>
  <si>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</si>
  <si>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</si>
  <si>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</si>
  <si>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</si>
  <si>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</si>
  <si>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</si>
  <si>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</si>
  <si>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</si>
  <si>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</si>
  <si>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</si>
  <si>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</si>
  <si>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</si>
  <si>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</si>
  <si>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</si>
  <si>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</si>
  <si>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</si>
  <si>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</si>
  <si>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</si>
  <si>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</si>
  <si>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Відхилення виконання    (у відсотках)</t>
  </si>
  <si>
    <t>Пояснення щодо динаміки результативних показників за відповідним напрямом використання бюджетних коштів</t>
  </si>
  <si>
    <r>
      <rPr>
        <b/>
        <sz val="11"/>
        <rFont val="Times New Roman"/>
        <family val="1"/>
        <charset val="204"/>
      </rPr>
      <t>Напрям використання бюджетних коштів</t>
    </r>
  </si>
  <si>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</si>
  <si>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</si>
  <si>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</si>
  <si>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</si>
  <si>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</si>
  <si>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</si>
  <si>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</si>
  <si>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</si>
  <si>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</si>
  <si>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</si>
  <si>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</si>
  <si>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 xml:space="preserve">Пояснення щодо причин відхилення касовихвидатків від планового показника </t>
  </si>
  <si>
    <t>Напрям спрямування коштів (об’єкт)1</t>
  </si>
  <si>
    <t>якості</t>
  </si>
  <si>
    <t>Загальний фонд</t>
  </si>
  <si>
    <t>Головний бухгалтер виконавчого комітету Ніжинської  міської ради</t>
  </si>
  <si>
    <t>Наталія ЄФІМЕНКО</t>
  </si>
  <si>
    <t>Аналіз бюджетної програми показав, що кошти  використані за призначенням.</t>
  </si>
  <si>
    <t>5.1 «Виконання бюджетної програми за напрямами використання бюджетних коштів»:                                                    ( тис.грн)</t>
  </si>
  <si>
    <t xml:space="preserve">5.3. «Виконання результативних показників бюджетної програми за напрямками використання бюджетних коштів»    </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</si>
  <si>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</si>
  <si>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Має довгостроковий термін дії.  </t>
    </r>
  </si>
  <si>
    <t>Оцінка ефективності бюджетної програми за 2022 рік</t>
  </si>
  <si>
    <t>.0212010</t>
  </si>
  <si>
    <t>.0731</t>
  </si>
  <si>
    <t>Багатопрофільна стаціонарна медична допомога населенню</t>
  </si>
  <si>
    <t>Підвищення рівня надання медичної допомоги та збереження здоров’я жінок та чоловіків Ніжинської територіальної громади</t>
  </si>
  <si>
    <t>Забезпечення надання вторинної  медичноїї допомоги жінкам та чоловікам Ніжинської територіальної громади</t>
  </si>
  <si>
    <t>Придбання обладнання і предметів довгострокового користування та проведення капітального ремонту</t>
  </si>
  <si>
    <t>кількість установ</t>
  </si>
  <si>
    <t>кількість штатних одиниць</t>
  </si>
  <si>
    <t>кількість ліжок у звичайних стаціонарах</t>
  </si>
  <si>
    <t>обсяг видатків на закупівлю обладнання</t>
  </si>
  <si>
    <t>в т.ч. лікарів</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</si>
  <si>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Відхилення пояснюється раціональним використанням бюджетних коштів за результатами проведених процедур закупівлі, економією фактичного споживання енергоносіїв внаслідок сприятливих кліматичних умов, відшкодуванням за енергоносії орендарями, зростанням чисельності хворих у грудні 2022 року, наявністю вакантних посад на 01.01.2023р. (залишок бюджетих асигнувань на кінець звітного періоду)</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</si>
  <si>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Відхилення пояснюється залишком плану на кінець бюджетного періоду за рахунок економії в результаті проведення процедур закупівель, кредиторської заборгованості за енцефалограф – 279 900,00 грн., непроведенням капітального ремонту приміщення під ПЛР лабораторію (не відбулися торги) та залишок плану повернутої в державний бюджет субвенції з обласного бюджету на закупівлю опорними  закладами охорони здоров`я послуг щодо проектування та встановлення кисневої станції.</t>
    </r>
  </si>
  <si>
    <t>кількість ліжко-днів у звичайних стаціонарах</t>
  </si>
  <si>
    <t>кількість лікарських відвідувань (у поліклінічних відділеннях лікарень)</t>
  </si>
  <si>
    <t>у т.ч. чоловіків</t>
  </si>
  <si>
    <t>у т.ч. жінок</t>
  </si>
  <si>
    <t>кількість одиниць придбаного обладнання</t>
  </si>
  <si>
    <t>кількість пролікованих хворих у стаціонарі</t>
  </si>
  <si>
    <t>завантаженість ліжкового фонду у звичайних стаціонарах</t>
  </si>
  <si>
    <t>середня тривалість лікування в стаціонарі одного хворого</t>
  </si>
  <si>
    <t>середні видатки на придбання одиниці обладнання</t>
  </si>
  <si>
    <t>середні витрати на лікування одного хворого</t>
  </si>
  <si>
    <t>рівень виявлення захворювань на ранніх стадіях</t>
  </si>
  <si>
    <t>рівень виявлення захворювань у осіб працездатного віку на ранніх стадіях</t>
  </si>
  <si>
    <t>рівень виконання придбання обладнання і предметів довгострокового користування</t>
  </si>
  <si>
    <t>зниження рівня захворюваності порівняно з попереднім роком</t>
  </si>
  <si>
    <t>зниження показника летальності</t>
  </si>
  <si>
    <r>
      <t>Пояснення щодо розбіжностей між фактичними та плановии результативними показниками:</t>
    </r>
    <r>
      <rPr>
        <i/>
        <sz val="11"/>
        <rFont val="Times New Roman"/>
        <family val="1"/>
        <charset val="204"/>
      </rPr>
      <t xml:space="preserve">  пояснюється наявністю вакантних посад на 01.01.2023р.</t>
    </r>
  </si>
  <si>
    <r>
      <t xml:space="preserve">Пояснення щодо розбіжностей між фактичними та плановии результативними показниками: </t>
    </r>
    <r>
      <rPr>
        <i/>
        <sz val="11"/>
        <rFont val="Times New Roman"/>
        <family val="1"/>
        <charset val="204"/>
      </rPr>
      <t>пояснюється зростанням чисельності хворих у грудні 2022 року</t>
    </r>
  </si>
  <si>
    <r>
      <t xml:space="preserve">Пояснення щодо розбіжностей між фактичними та плановии результативними показниками: </t>
    </r>
    <r>
      <rPr>
        <i/>
        <sz val="11"/>
        <rFont val="Times New Roman"/>
        <family val="1"/>
        <charset val="204"/>
      </rPr>
      <t>пояснюється кредиторсою заборгованістю за енцефалограф - 279900,00 грн.</t>
    </r>
  </si>
  <si>
    <r>
      <t xml:space="preserve">Пояснення щодо розбіжностей між фактичними та плановии результативними показниками: </t>
    </r>
    <r>
      <rPr>
        <i/>
        <sz val="11"/>
        <rFont val="Times New Roman"/>
        <family val="1"/>
        <charset val="204"/>
      </rPr>
      <t>пояснюється зменшенням обсягу видатків за рахунок раціонального використання бюджетних коштів, за результатами проведених процедур закупівлі (залишок бюджетих асигнувань на кінець звітного періоду) та зростанням чисельності хворих у грудні 2022 року</t>
    </r>
  </si>
  <si>
    <t>Капітальні ремонти</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</si>
  <si>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</si>
  <si>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r>
    <r>
      <rPr>
        <i/>
        <sz val="11"/>
        <rFont val="Times New Roman"/>
        <family val="1"/>
        <charset val="204"/>
      </rPr>
      <t>у 2022 році зменшилися  обсяги за рахунок значного зменшення кількості одиниць обладнання і предметів довгострокового користування, порівняно з попереднім роком</t>
    </r>
  </si>
  <si>
    <t>обсяги видатків  бюджетної програми звітного року за загальним фондом збільшились по причині значного підвищення тарифу на теплопостачання, умовами воєнного стану (облаштування укриттів), за спеціальним фондом зменшились за рахунок значного зменшення кількості одиниць обладнання і предметів довгострокового користування, у звітному році капітальні ремонти не проводилися</t>
  </si>
  <si>
    <t>обсяги видатків  бюджетної програми звітного року за загальним фондом збільшились по причині  по причині значного підвищення тарифу на теплопостачання, умовами воєнного стану (облаштування укриттів), за спеціальним фондом відсутня субвенція обласних депутатів</t>
  </si>
  <si>
    <r>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r>
    <r>
      <rPr>
        <i/>
        <sz val="11"/>
        <rFont val="Times New Roman"/>
        <family val="1"/>
        <charset val="204"/>
      </rPr>
      <t>у звітному році капітальні ремонти не проводилися</t>
    </r>
  </si>
  <si>
    <t>У звітному році  капітальні ремонти не проводилися</t>
  </si>
  <si>
    <r>
      <rPr>
        <b/>
        <sz val="11"/>
        <rFont val="Times New Roman"/>
        <family val="1"/>
        <charset val="204"/>
      </rPr>
      <t>актуальності бюджетної програми</t>
    </r>
    <r>
      <rPr>
        <i/>
        <sz val="11"/>
        <rFont val="Times New Roman"/>
        <family val="1"/>
        <charset val="204"/>
      </rPr>
      <t xml:space="preserve"> - Програма направлена  на підвищення рівня надання медичної допомоги та збереження здоров’я жінок та чоловіків Ніжинської територіальної громади</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</si>
  <si>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забезпечено надання населенню медичної допомоги</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</si>
  <si>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 загальним фондом проведені видатки на здійснення господарської діяльності, в т.ч. заробітна плата з нарахуванням -  475 229,38 грн.,  енергоносії - 8 434 566,13грн., пільгові пенсії -  380 100,00 грн., оплата послуг, крім комунальних - 2 576 342,74 грн. (в т.ч. облаштування укриттів), предмети та матеріали - 288 740,20 грн., відрядні- 92 497,29,71 грн., інші видатки - 225 339,98 грн. За спеціальнм фондом: придбано обладнання та предмети довгострокового користування (напівавтоматичний коагулометр, ультразвукова діагностична система, набір для лапароскопічних  операцій, енцефалограф)  всього 4 одиниць на суму 4 301 600,00 грн. За рахунок субвенції з обласного бюджету на закупівлю опорними  закладами охорони здоров`я отримані послуги щодо проектування та встановлення кисневої станції на суму 389299,01 грн. забезпечено 137398 відвідувань, 9720 осіб проліковано у стаціонарі.</t>
    </r>
  </si>
  <si>
    <r>
      <t>5.7    «Стан фінансової дисципліни» :</t>
    </r>
    <r>
      <rPr>
        <i/>
        <sz val="11"/>
        <rFont val="Times New Roman"/>
        <family val="1"/>
        <charset val="204"/>
      </rPr>
      <t xml:space="preserve"> Станом на 01.01.2023 р.    кредиторська  та дебіторська  заборгованість відсутня</t>
    </r>
  </si>
  <si>
    <t>Збільшення кількості пролікованих хворих у стаціонарі, кількісті ліжко-днів у звичайних стаціонарах, значне збільшення обсягів видатків  бюджетної програми звітного року за загальним фондом за рахунок значного підвищення тарифу на теплопостачання, в умоваах воєнного стану (облаштування укриттів), обумовили значне збільшення середніх витрат на лікування одного хворого; за спеціальним фондом значне зменшення кількості одиниць обладнання і предметів довгострокового користування, але придбання дороговартісного обладнання, залишком плану на кінець бюджетного періоду за рахунок економії в результаті проведення процедур закупівель, непроведенням капітального ремонту приміщення під ПЛР лабораторію (не відбулися торги) та залишок плану повернутої в державний бюджет субвенції з обласного бюджету на закупівлю опорними  закладами охорони здоров`я послуг щодо проектування та встановлення кисневої станції, у звітному році капітальні ремонти не проводилися</t>
  </si>
  <si>
    <r>
      <t>Пояснення щодо розбіжностей між фактичними та плановии результативними показниками:</t>
    </r>
    <r>
      <rPr>
        <i/>
        <sz val="11"/>
        <rFont val="Times New Roman"/>
        <family val="1"/>
        <charset val="204"/>
      </rPr>
      <t xml:space="preserve"> пояснюється залишком плану на кінець бюджетного періоду за рахунок економії по енергоносіях, в результаті проведення процедур закупівель, непроплатою коштів за енцефалограф – 279 900,00 грн., непроведенням капітального ремонту приміщення під ПЛР лабораторію (не відбулися торги) та залишок плану повернутої в державний бюджет субвенції з обласного бюджету на закупівлю опорними  закладами охорони здоров`я послуг щодо проектування та встановлення кисневої станції.</t>
    </r>
  </si>
  <si>
    <r>
      <t xml:space="preserve">Пояснення щодо розбіжностей між фактичними та плановии результативними показниками: </t>
    </r>
    <r>
      <rPr>
        <i/>
        <sz val="11"/>
        <rFont val="Times New Roman"/>
        <family val="1"/>
        <charset val="204"/>
      </rPr>
      <t>пояснюється раціональним використанням бюджетних коштів, за результатами проведених процедур закупівлі (залишок бюджетих асигнувань на кінець звітного періоду, а також через непроплату за енцефалограф - 279900,00 грн.</t>
    </r>
  </si>
  <si>
    <r>
      <t xml:space="preserve">Пояснення причин відхилень фактичних обсягів надходжень від планових </t>
    </r>
    <r>
      <rPr>
        <i/>
        <sz val="11"/>
        <rFont val="Times New Roman"/>
        <family val="1"/>
        <charset val="204"/>
      </rPr>
      <t>Відхилення пояснюється залишком плану на кінець бюджетного періоду за рахунок економії в результаті проведення процедур закупівель, непроплату коштів за енцефалограф – 279 900,00 грн., непроведенням капітального ремонту приміщення під ПЛР лабораторію (не відбулися торги) та залишок плану повернутої в державний бюджет субвенції з обласного бюджету на закупівлю опорними  закладами охорони здоров`я послуг щодо проектування та встановлення кисневої станції.</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</si>
  <si>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За загальним фондом відхилення пояснюється раціональним використанням бюджетних коштів за результатами проведених процедур закупівлі, економією фактичного споживання енергоносіїв внаслідок сприятливих кліматичних умов, відшкодуванням за енергоносії орендарями, зростанням чисельності хворих у грудні 2022 року, наявністю вакантних посад на 01.01.2023р. (залишок бюджетих асигнувань на кінець звітного періоду); за спеціальним фондом пояснюється залишком плану на кінець бюджетного періоду за рахунок економії в результаті проведення процедур закупівель, непроплата коштів за енцефалограф – 279 900,00 грн., непроведенням капітального ремонту приміщення під ПЛР лабораторію (не відбулися торги) та залишок плану повернутої в державний бюджет субвенції з обласного бюджету на закупівлю опорними  закладами охорони здоров`я послуг щодо проектування та встановлення кисневої станції.</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</si>
</sst>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_-* #,##0.000\ _₽_-;\-* #,##0.000\ _₽_-;_-* &quot;-&quot;??\ _₽_-;_-@_-"/>
    <numFmt numFmtId="167" formatCode="#,##0.00_ ;\-#,##0.00\ "/>
    <numFmt numFmtId="168" formatCode="_-* #,##0.0\ _₽_-;\-* #,##0.0\ _₽_-;_-* &quot;-&quot;??\ _₽_-;_-@_-"/>
  </numFmts>
  <fonts count="19"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sz val="10"/>
      <name val="Arial"/>
      <family val="2"/>
      <charset val="204"/>
    </font>
    <font>
      <i/>
      <sz val="12"/>
      <name val="Times New Roman"/>
      <family val="1"/>
      <charset val="204"/>
    </font>
    <font>
      <sz val="10"/>
      <name val="Arial"/>
      <family val="2"/>
      <charset val="204"/>
    </font>
    <font>
      <i/>
      <sz val="11"/>
      <name val="Times New Roman"/>
      <family val="1"/>
      <charset val="204"/>
    </font>
    <font>
      <i/>
      <sz val="10"/>
      <name val="Times New Roman"/>
      <family val="1"/>
      <charset val="204"/>
    </font>
    <font>
      <i/>
      <sz val="11"/>
      <color rgb="FF0070C0"/>
      <name val="Times New Roman"/>
      <family val="1"/>
      <charset val="204"/>
    </font>
  </fonts>
  <fills count="2">
    <fill>
      <patternFill patternType="none"/>
    </fill>
    <fill>
      <patternFill patternType="gray125"/>
    </fill>
  </fills>
  <borders count="7">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8">
    <xf numFmtId="0" fontId="0" fillId="0" borderId="0"/>
    <xf numFmtId="0" fontId="1" fillId="0" borderId="2"/>
    <xf numFmtId="0" fontId="12" fillId="0" borderId="2"/>
    <xf numFmtId="0" fontId="13" fillId="0" borderId="2"/>
    <xf numFmtId="164" fontId="1" fillId="0" borderId="2" applyFont="0" applyFill="0" applyBorder="0" applyAlignment="0" applyProtection="0"/>
    <xf numFmtId="0" fontId="13" fillId="0" borderId="2"/>
    <xf numFmtId="0" fontId="13" fillId="0" borderId="2"/>
    <xf numFmtId="0" fontId="13" fillId="0" borderId="2"/>
    <xf numFmtId="0" fontId="13"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xf numFmtId="0" fontId="15" fillId="0" borderId="2"/>
  </cellStyleXfs>
  <cellXfs count="62">
    <xf numFmtId="0" fontId="0" fillId="0" borderId="0" xfId="0"/>
    <xf numFmtId="0" fontId="7" fillId="0" borderId="0" xfId="0" applyFont="1" applyFill="1" applyAlignment="1">
      <alignment horizontal="left" vertical="center" wrapText="1"/>
    </xf>
    <xf numFmtId="0" fontId="4" fillId="0" borderId="0" xfId="0" applyFont="1" applyFill="1" applyAlignment="1">
      <alignment horizontal="left" vertical="center" wrapText="1"/>
    </xf>
    <xf numFmtId="0" fontId="7" fillId="0" borderId="2" xfId="9" applyFont="1" applyFill="1" applyAlignment="1">
      <alignment horizontal="left" vertical="center" wrapText="1"/>
    </xf>
    <xf numFmtId="0" fontId="3" fillId="0" borderId="2" xfId="9" applyFont="1" applyFill="1" applyAlignment="1">
      <alignment horizontal="center" vertical="center" wrapText="1"/>
    </xf>
    <xf numFmtId="0" fontId="7" fillId="0" borderId="2" xfId="9" applyFont="1" applyFill="1" applyAlignment="1">
      <alignment horizontal="center" vertical="center" wrapText="1"/>
    </xf>
    <xf numFmtId="0" fontId="6" fillId="0" borderId="5" xfId="9" applyFont="1" applyFill="1" applyBorder="1" applyAlignment="1">
      <alignment horizontal="center" vertical="center" wrapText="1"/>
    </xf>
    <xf numFmtId="0" fontId="6" fillId="0" borderId="2" xfId="9" applyFont="1" applyFill="1" applyAlignment="1">
      <alignment horizontal="center" vertical="center" wrapText="1"/>
    </xf>
    <xf numFmtId="0" fontId="2" fillId="0" borderId="5" xfId="9" applyFont="1" applyFill="1" applyBorder="1" applyAlignment="1">
      <alignment horizontal="center" vertical="center" wrapText="1"/>
    </xf>
    <xf numFmtId="0" fontId="10" fillId="0" borderId="2" xfId="9" applyFont="1" applyFill="1" applyAlignment="1">
      <alignment horizontal="left" vertical="center" wrapText="1"/>
    </xf>
    <xf numFmtId="0" fontId="2" fillId="0" borderId="5" xfId="9" applyFont="1" applyFill="1" applyBorder="1" applyAlignment="1">
      <alignment horizontal="left" vertical="center" wrapText="1"/>
    </xf>
    <xf numFmtId="0" fontId="7" fillId="0" borderId="5" xfId="9" applyFont="1" applyFill="1" applyBorder="1" applyAlignment="1">
      <alignment vertical="center" wrapText="1"/>
    </xf>
    <xf numFmtId="0" fontId="11" fillId="0" borderId="5" xfId="9" applyFont="1" applyFill="1" applyBorder="1" applyAlignment="1">
      <alignment horizontal="left" vertical="center" wrapText="1"/>
    </xf>
    <xf numFmtId="166" fontId="7" fillId="0" borderId="5" xfId="4" applyNumberFormat="1" applyFont="1" applyFill="1" applyBorder="1" applyAlignment="1">
      <alignment horizontal="center" vertical="center" wrapText="1"/>
    </xf>
    <xf numFmtId="167" fontId="2" fillId="0" borderId="5" xfId="4" applyNumberFormat="1" applyFont="1" applyFill="1" applyBorder="1" applyAlignment="1">
      <alignment horizontal="center" vertical="center" wrapText="1"/>
    </xf>
    <xf numFmtId="165" fontId="7" fillId="0" borderId="5" xfId="9" applyNumberFormat="1" applyFont="1" applyFill="1" applyBorder="1" applyAlignment="1">
      <alignment horizontal="center" vertical="center" wrapText="1"/>
    </xf>
    <xf numFmtId="0" fontId="7" fillId="0" borderId="5" xfId="9" applyFont="1" applyFill="1" applyBorder="1" applyAlignment="1">
      <alignment horizontal="center" vertical="center" wrapText="1"/>
    </xf>
    <xf numFmtId="0" fontId="10" fillId="0" borderId="5" xfId="9" applyFont="1" applyFill="1" applyBorder="1" applyAlignment="1">
      <alignment horizontal="center" vertical="center" wrapText="1"/>
    </xf>
    <xf numFmtId="0" fontId="5" fillId="0" borderId="5" xfId="9" applyFont="1" applyFill="1" applyBorder="1" applyAlignment="1">
      <alignment horizontal="left" vertical="center" wrapText="1"/>
    </xf>
    <xf numFmtId="0" fontId="7" fillId="0" borderId="5" xfId="9" applyFont="1" applyFill="1" applyBorder="1" applyAlignment="1">
      <alignment horizontal="left" vertical="center" wrapText="1"/>
    </xf>
    <xf numFmtId="0" fontId="5" fillId="0" borderId="5" xfId="9" applyFont="1" applyFill="1" applyBorder="1" applyAlignment="1">
      <alignment horizontal="center" vertical="center" wrapText="1"/>
    </xf>
    <xf numFmtId="0" fontId="10" fillId="0" borderId="5" xfId="9" applyFont="1" applyFill="1" applyBorder="1" applyAlignment="1">
      <alignment horizontal="left" vertical="center" wrapText="1"/>
    </xf>
    <xf numFmtId="0" fontId="8" fillId="0" borderId="2" xfId="9" applyFont="1" applyFill="1" applyAlignment="1">
      <alignment horizontal="center" vertical="center" wrapText="1"/>
    </xf>
    <xf numFmtId="0" fontId="7" fillId="0" borderId="2" xfId="11" applyFont="1" applyFill="1" applyBorder="1" applyAlignment="1">
      <alignment horizontal="left" vertical="center" wrapText="1"/>
    </xf>
    <xf numFmtId="0" fontId="8" fillId="0" borderId="2" xfId="9" applyFont="1" applyFill="1" applyBorder="1" applyAlignment="1">
      <alignment horizontal="center" vertical="center" wrapText="1"/>
    </xf>
    <xf numFmtId="0" fontId="7" fillId="0" borderId="5" xfId="9" applyFont="1" applyFill="1" applyBorder="1" applyAlignment="1">
      <alignment horizontal="left" vertical="center" wrapText="1"/>
    </xf>
    <xf numFmtId="0" fontId="7" fillId="0" borderId="5" xfId="9" applyFont="1" applyFill="1" applyBorder="1" applyAlignment="1">
      <alignment horizontal="center" vertical="center" wrapText="1"/>
    </xf>
    <xf numFmtId="0" fontId="3" fillId="0" borderId="2" xfId="9" applyFont="1" applyFill="1" applyBorder="1" applyAlignment="1">
      <alignment horizontal="center" vertical="center" wrapText="1"/>
    </xf>
    <xf numFmtId="0" fontId="9" fillId="0" borderId="2" xfId="9" quotePrefix="1" applyFont="1" applyFill="1" applyAlignment="1">
      <alignment horizontal="center" vertical="center" wrapText="1"/>
    </xf>
    <xf numFmtId="0" fontId="9" fillId="0" borderId="2" xfId="9" applyFont="1" applyFill="1" applyAlignment="1">
      <alignment horizontal="center" vertical="center" wrapText="1"/>
    </xf>
    <xf numFmtId="0" fontId="14" fillId="0" borderId="2" xfId="9" applyFont="1" applyFill="1" applyAlignment="1">
      <alignment horizontal="left" vertical="center" wrapText="1"/>
    </xf>
    <xf numFmtId="0" fontId="8" fillId="0" borderId="2" xfId="9" applyFont="1" applyFill="1" applyAlignment="1">
      <alignment horizontal="left" vertical="center" wrapText="1"/>
    </xf>
    <xf numFmtId="0" fontId="4" fillId="0" borderId="2" xfId="9" applyFont="1" applyFill="1" applyBorder="1" applyAlignment="1">
      <alignment horizontal="left" vertical="center" wrapText="1"/>
    </xf>
    <xf numFmtId="0" fontId="7" fillId="0" borderId="2" xfId="9" applyFont="1" applyFill="1" applyBorder="1" applyAlignment="1">
      <alignment horizontal="left" vertical="center" wrapText="1"/>
    </xf>
    <xf numFmtId="0" fontId="7" fillId="0" borderId="2" xfId="9" applyFont="1" applyFill="1" applyBorder="1" applyAlignment="1">
      <alignment horizontal="center" vertical="center" wrapText="1"/>
    </xf>
    <xf numFmtId="0" fontId="8" fillId="0" borderId="2" xfId="9" applyFont="1" applyFill="1" applyAlignment="1">
      <alignment horizontal="center" vertical="center" wrapText="1"/>
    </xf>
    <xf numFmtId="0" fontId="10" fillId="0" borderId="5" xfId="9" applyFont="1" applyFill="1" applyBorder="1" applyAlignment="1">
      <alignment horizontal="left" vertical="center" wrapText="1"/>
    </xf>
    <xf numFmtId="0" fontId="7" fillId="0" borderId="1" xfId="9" applyFont="1" applyFill="1" applyBorder="1" applyAlignment="1">
      <alignment horizontal="left" vertical="center" wrapText="1"/>
    </xf>
    <xf numFmtId="0" fontId="7" fillId="0" borderId="3" xfId="9" applyFont="1" applyFill="1" applyBorder="1" applyAlignment="1">
      <alignment horizontal="left" vertical="center" wrapText="1"/>
    </xf>
    <xf numFmtId="0" fontId="7" fillId="0" borderId="4" xfId="9" applyFont="1" applyFill="1" applyBorder="1" applyAlignment="1">
      <alignment horizontal="left" vertical="center" wrapText="1"/>
    </xf>
    <xf numFmtId="0" fontId="11" fillId="0" borderId="2" xfId="9" applyFont="1" applyFill="1" applyBorder="1" applyAlignment="1">
      <alignment horizontal="left" vertical="center" wrapText="1"/>
    </xf>
    <xf numFmtId="0" fontId="10" fillId="0" borderId="2" xfId="9" applyFont="1" applyFill="1" applyBorder="1" applyAlignment="1">
      <alignment horizontal="left" vertical="center" wrapText="1"/>
    </xf>
    <xf numFmtId="0" fontId="11" fillId="0" borderId="2" xfId="9" applyFont="1" applyFill="1" applyBorder="1" applyAlignment="1">
      <alignment horizontal="center" vertical="center" wrapText="1"/>
    </xf>
    <xf numFmtId="0" fontId="5" fillId="0" borderId="5" xfId="9" applyFont="1" applyFill="1" applyBorder="1" applyAlignment="1">
      <alignment horizontal="center" vertical="center" wrapText="1"/>
    </xf>
    <xf numFmtId="0" fontId="11" fillId="0" borderId="5" xfId="11" applyFont="1" applyFill="1" applyBorder="1" applyAlignment="1">
      <alignment horizontal="center" vertical="center" wrapText="1"/>
    </xf>
    <xf numFmtId="0" fontId="7" fillId="0" borderId="5" xfId="11" applyFont="1" applyFill="1" applyBorder="1" applyAlignment="1">
      <alignment horizontal="center" vertical="center" wrapText="1"/>
    </xf>
    <xf numFmtId="0" fontId="5" fillId="0" borderId="5" xfId="9" applyFont="1" applyFill="1" applyBorder="1" applyAlignment="1">
      <alignment horizontal="left" vertical="center" wrapText="1"/>
    </xf>
    <xf numFmtId="0" fontId="4" fillId="0" borderId="0" xfId="0" applyFont="1" applyFill="1" applyAlignment="1">
      <alignment horizontal="center" vertical="center" wrapText="1"/>
    </xf>
    <xf numFmtId="0" fontId="5" fillId="0" borderId="2" xfId="9" applyFont="1" applyFill="1" applyBorder="1" applyAlignment="1">
      <alignment horizontal="left" vertical="center" wrapText="1"/>
    </xf>
    <xf numFmtId="0" fontId="16" fillId="0" borderId="6" xfId="9" applyFont="1" applyFill="1" applyBorder="1" applyAlignment="1">
      <alignment horizontal="left" vertical="center" wrapText="1"/>
    </xf>
    <xf numFmtId="0" fontId="11" fillId="0" borderId="5" xfId="9" applyFont="1" applyFill="1" applyBorder="1" applyAlignment="1">
      <alignment horizontal="center" vertical="center" wrapText="1"/>
    </xf>
    <xf numFmtId="0" fontId="10" fillId="0" borderId="5" xfId="9" applyFont="1" applyFill="1" applyBorder="1" applyAlignment="1">
      <alignment horizontal="center" vertical="center" wrapText="1"/>
    </xf>
    <xf numFmtId="166" fontId="2" fillId="0" borderId="5" xfId="4" applyNumberFormat="1" applyFont="1" applyFill="1" applyBorder="1" applyAlignment="1">
      <alignment horizontal="center" vertical="center" wrapText="1"/>
    </xf>
    <xf numFmtId="164" fontId="7" fillId="0" borderId="5" xfId="4" applyNumberFormat="1" applyFont="1" applyFill="1" applyBorder="1" applyAlignment="1">
      <alignment horizontal="center" vertical="center" wrapText="1"/>
    </xf>
    <xf numFmtId="0" fontId="11" fillId="0" borderId="5" xfId="9" applyFont="1" applyFill="1" applyBorder="1" applyAlignment="1">
      <alignment horizontal="left" vertical="center" wrapText="1"/>
    </xf>
    <xf numFmtId="164" fontId="2" fillId="0" borderId="5" xfId="4" applyNumberFormat="1" applyFont="1" applyFill="1" applyBorder="1" applyAlignment="1">
      <alignment horizontal="center" vertical="center" wrapText="1"/>
    </xf>
    <xf numFmtId="168" fontId="7" fillId="0" borderId="5" xfId="4" applyNumberFormat="1" applyFont="1" applyFill="1" applyBorder="1" applyAlignment="1">
      <alignment horizontal="center" vertical="center" wrapText="1"/>
    </xf>
    <xf numFmtId="2" fontId="7" fillId="0" borderId="5" xfId="9" applyNumberFormat="1" applyFont="1" applyFill="1" applyBorder="1" applyAlignment="1">
      <alignment horizontal="center" vertical="center" wrapText="1"/>
    </xf>
    <xf numFmtId="0" fontId="17" fillId="0" borderId="2" xfId="9" applyFont="1" applyFill="1" applyBorder="1" applyAlignment="1">
      <alignment horizontal="left" vertical="center" wrapText="1"/>
    </xf>
    <xf numFmtId="0" fontId="18" fillId="0" borderId="5" xfId="11" applyFont="1" applyFill="1" applyBorder="1" applyAlignment="1">
      <alignment horizontal="left" vertical="center" wrapText="1"/>
    </xf>
    <xf numFmtId="2" fontId="10" fillId="0" borderId="5" xfId="9" applyNumberFormat="1" applyFont="1" applyFill="1" applyBorder="1" applyAlignment="1">
      <alignment horizontal="center" vertical="center" wrapText="1"/>
    </xf>
    <xf numFmtId="0" fontId="16" fillId="0" borderId="2" xfId="9" applyFont="1" applyFill="1" applyBorder="1" applyAlignment="1">
      <alignment horizontal="left" vertical="center" wrapText="1"/>
    </xf>
  </cellXfs>
  <cellStyles count="18">
    <cellStyle name="Звичайний 2" xfId="1"/>
    <cellStyle name="Обычный" xfId="0" builtinId="0"/>
    <cellStyle name="Обычный 10" xfId="11"/>
    <cellStyle name="Обычный 11" xfId="12"/>
    <cellStyle name="Обычный 12" xfId="13"/>
    <cellStyle name="Обычный 13" xfId="14"/>
    <cellStyle name="Обычный 14" xfId="15"/>
    <cellStyle name="Обычный 15" xfId="16"/>
    <cellStyle name="Обычный 16" xfId="17"/>
    <cellStyle name="Обычный 2" xfId="2"/>
    <cellStyle name="Обычный 3" xfId="3"/>
    <cellStyle name="Обычный 4" xfId="5"/>
    <cellStyle name="Обычный 5" xfId="6"/>
    <cellStyle name="Обычный 6" xfId="7"/>
    <cellStyle name="Обычный 7" xfId="8"/>
    <cellStyle name="Обычный 8" xfId="9"/>
    <cellStyle name="Обычный 9" xfId="10"/>
    <cellStyle name="Финансовый 2" xfId="4"/>
  </cellStyles>
  <dxfs count="0"/>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3"/>
  <sheetViews>
    <sheetView tabSelected="1" view="pageBreakPreview" zoomScaleNormal="85" zoomScaleSheetLayoutView="100" workbookViewId="0">
      <selection activeCell="D7" sqref="D7:K7"/>
    </sheetView>
  </sheetViews>
  <sheetFormatPr defaultColWidth="34" defaultRowHeight="12.75" x14ac:dyDescent="0.2"/>
  <cols>
    <col min="1" max="1" width="5.42578125" style="3" customWidth="1"/>
    <col min="2" max="2" width="34" style="3"/>
    <col min="3" max="3" width="12.5703125" style="3" customWidth="1"/>
    <col min="4" max="4" width="9.42578125" style="3" customWidth="1"/>
    <col min="5" max="5" width="12.85546875" style="3" customWidth="1"/>
    <col min="6" max="6" width="12.42578125" style="3" customWidth="1"/>
    <col min="7" max="7" width="9.28515625" style="3" customWidth="1"/>
    <col min="8" max="8" width="12.28515625" style="3" customWidth="1"/>
    <col min="9" max="9" width="10.85546875" style="3" customWidth="1"/>
    <col min="10" max="10" width="10.5703125" style="3" customWidth="1"/>
    <col min="11" max="11" width="13.140625" style="3" customWidth="1"/>
    <col min="12" max="16384" width="34" style="3"/>
  </cols>
  <sheetData>
    <row r="1" spans="1:11" x14ac:dyDescent="0.2">
      <c r="H1" s="34" t="s">
        <v>56</v>
      </c>
      <c r="I1" s="34"/>
      <c r="J1" s="34"/>
      <c r="K1" s="34"/>
    </row>
    <row r="2" spans="1:11" ht="29.45" customHeight="1" x14ac:dyDescent="0.2">
      <c r="H2" s="34" t="s">
        <v>57</v>
      </c>
      <c r="I2" s="34"/>
      <c r="J2" s="34"/>
      <c r="K2" s="34"/>
    </row>
    <row r="3" spans="1:11" ht="18.75" x14ac:dyDescent="0.2">
      <c r="A3" s="35" t="s">
        <v>124</v>
      </c>
      <c r="B3" s="35"/>
      <c r="C3" s="35"/>
      <c r="D3" s="35"/>
      <c r="E3" s="35"/>
      <c r="F3" s="35"/>
      <c r="G3" s="35"/>
      <c r="H3" s="35"/>
      <c r="I3" s="35"/>
      <c r="J3" s="35"/>
      <c r="K3" s="35"/>
    </row>
    <row r="4" spans="1:11" ht="17.45" customHeight="1" x14ac:dyDescent="0.2">
      <c r="A4" s="22" t="s">
        <v>58</v>
      </c>
      <c r="B4" s="22" t="s">
        <v>59</v>
      </c>
      <c r="C4" s="22"/>
      <c r="D4" s="24" t="s">
        <v>60</v>
      </c>
      <c r="E4" s="24"/>
      <c r="F4" s="24"/>
      <c r="G4" s="24"/>
      <c r="H4" s="24"/>
      <c r="I4" s="24"/>
      <c r="J4" s="24"/>
      <c r="K4" s="24"/>
    </row>
    <row r="5" spans="1:11" ht="18" customHeight="1" x14ac:dyDescent="0.2">
      <c r="A5" s="4"/>
      <c r="B5" s="4" t="s">
        <v>61</v>
      </c>
      <c r="C5" s="4"/>
      <c r="D5" s="27" t="s">
        <v>62</v>
      </c>
      <c r="E5" s="27"/>
      <c r="F5" s="27"/>
      <c r="G5" s="27"/>
      <c r="H5" s="27"/>
      <c r="I5" s="27"/>
      <c r="J5" s="27"/>
      <c r="K5" s="27"/>
    </row>
    <row r="6" spans="1:11" ht="17.45" customHeight="1" x14ac:dyDescent="0.2">
      <c r="A6" s="22" t="s">
        <v>63</v>
      </c>
      <c r="B6" s="22" t="s">
        <v>64</v>
      </c>
      <c r="C6" s="22"/>
      <c r="D6" s="24" t="s">
        <v>60</v>
      </c>
      <c r="E6" s="24"/>
      <c r="F6" s="24"/>
      <c r="G6" s="24"/>
      <c r="H6" s="24"/>
      <c r="I6" s="24"/>
      <c r="J6" s="24"/>
      <c r="K6" s="24"/>
    </row>
    <row r="7" spans="1:11" ht="18" customHeight="1" x14ac:dyDescent="0.2">
      <c r="B7" s="4" t="s">
        <v>61</v>
      </c>
      <c r="D7" s="27" t="s">
        <v>65</v>
      </c>
      <c r="E7" s="27"/>
      <c r="F7" s="27"/>
      <c r="G7" s="27"/>
      <c r="H7" s="27"/>
      <c r="I7" s="27"/>
      <c r="J7" s="27"/>
      <c r="K7" s="27"/>
    </row>
    <row r="8" spans="1:11" s="22" customFormat="1" ht="24.6" customHeight="1" x14ac:dyDescent="0.2">
      <c r="A8" s="22" t="s">
        <v>66</v>
      </c>
      <c r="B8" s="22" t="s">
        <v>125</v>
      </c>
      <c r="C8" s="22" t="s">
        <v>126</v>
      </c>
      <c r="D8" s="28" t="s">
        <v>127</v>
      </c>
      <c r="E8" s="29"/>
      <c r="F8" s="29"/>
      <c r="G8" s="29"/>
      <c r="H8" s="29"/>
      <c r="I8" s="29"/>
      <c r="J8" s="29"/>
      <c r="K8" s="29"/>
    </row>
    <row r="9" spans="1:11" s="4" customFormat="1" ht="18.75" x14ac:dyDescent="0.2">
      <c r="A9" s="22"/>
      <c r="B9" s="4" t="s">
        <v>61</v>
      </c>
      <c r="C9" s="5" t="s">
        <v>67</v>
      </c>
    </row>
    <row r="10" spans="1:11" s="4" customFormat="1" ht="39" customHeight="1" x14ac:dyDescent="0.2">
      <c r="A10" s="22" t="s">
        <v>68</v>
      </c>
      <c r="B10" s="22" t="s">
        <v>69</v>
      </c>
      <c r="C10" s="30" t="s">
        <v>128</v>
      </c>
      <c r="D10" s="30"/>
      <c r="E10" s="30"/>
      <c r="F10" s="30"/>
      <c r="G10" s="30"/>
      <c r="H10" s="30"/>
      <c r="I10" s="30"/>
      <c r="J10" s="30"/>
      <c r="K10" s="30"/>
    </row>
    <row r="11" spans="1:11" s="4" customFormat="1" ht="16.899999999999999" customHeight="1" x14ac:dyDescent="0.2">
      <c r="A11" s="22" t="s">
        <v>70</v>
      </c>
      <c r="B11" s="31" t="s">
        <v>71</v>
      </c>
      <c r="C11" s="31"/>
      <c r="D11" s="31"/>
      <c r="E11" s="31"/>
      <c r="F11" s="31"/>
      <c r="G11" s="31"/>
      <c r="H11" s="31"/>
      <c r="I11" s="31"/>
      <c r="J11" s="31"/>
      <c r="K11" s="31"/>
    </row>
    <row r="12" spans="1:11" ht="27.2" customHeight="1" x14ac:dyDescent="0.2">
      <c r="A12" s="32" t="s">
        <v>120</v>
      </c>
      <c r="B12" s="33"/>
      <c r="C12" s="33"/>
      <c r="D12" s="33"/>
      <c r="E12" s="33"/>
      <c r="F12" s="33"/>
      <c r="G12" s="33"/>
      <c r="H12" s="33"/>
      <c r="I12" s="33"/>
      <c r="J12" s="33"/>
      <c r="K12" s="33"/>
    </row>
    <row r="13" spans="1:11" ht="16.899999999999999" customHeight="1" x14ac:dyDescent="0.2">
      <c r="A13" s="25" t="s">
        <v>0</v>
      </c>
      <c r="B13" s="25" t="s">
        <v>1</v>
      </c>
      <c r="C13" s="26" t="s">
        <v>2</v>
      </c>
      <c r="D13" s="26"/>
      <c r="E13" s="26"/>
      <c r="F13" s="26" t="s">
        <v>3</v>
      </c>
      <c r="G13" s="26"/>
      <c r="H13" s="26"/>
      <c r="I13" s="26" t="s">
        <v>4</v>
      </c>
      <c r="J13" s="26"/>
      <c r="K13" s="26"/>
    </row>
    <row r="14" spans="1:11" ht="22.5" x14ac:dyDescent="0.2">
      <c r="A14" s="25"/>
      <c r="B14" s="25"/>
      <c r="C14" s="6" t="s">
        <v>72</v>
      </c>
      <c r="D14" s="6" t="s">
        <v>73</v>
      </c>
      <c r="E14" s="6" t="s">
        <v>74</v>
      </c>
      <c r="F14" s="6" t="s">
        <v>72</v>
      </c>
      <c r="G14" s="6" t="s">
        <v>75</v>
      </c>
      <c r="H14" s="6" t="s">
        <v>74</v>
      </c>
      <c r="I14" s="6" t="s">
        <v>76</v>
      </c>
      <c r="J14" s="6" t="s">
        <v>77</v>
      </c>
      <c r="K14" s="6" t="s">
        <v>74</v>
      </c>
    </row>
    <row r="15" spans="1:11" s="7" customFormat="1" ht="11.25" x14ac:dyDescent="0.2">
      <c r="A15" s="6"/>
      <c r="B15" s="6"/>
      <c r="C15" s="6" t="s">
        <v>78</v>
      </c>
      <c r="D15" s="6" t="s">
        <v>79</v>
      </c>
      <c r="E15" s="6" t="s">
        <v>80</v>
      </c>
      <c r="F15" s="6" t="s">
        <v>81</v>
      </c>
      <c r="G15" s="6" t="s">
        <v>82</v>
      </c>
      <c r="H15" s="6" t="s">
        <v>83</v>
      </c>
      <c r="I15" s="6" t="s">
        <v>84</v>
      </c>
      <c r="J15" s="6" t="s">
        <v>85</v>
      </c>
      <c r="K15" s="6" t="s">
        <v>86</v>
      </c>
    </row>
    <row r="16" spans="1:11" s="5" customFormat="1" ht="15" x14ac:dyDescent="0.2">
      <c r="A16" s="16" t="s">
        <v>5</v>
      </c>
      <c r="B16" s="20" t="s">
        <v>109</v>
      </c>
      <c r="C16" s="13">
        <v>16087.635</v>
      </c>
      <c r="D16" s="13">
        <v>5446.3050000000003</v>
      </c>
      <c r="E16" s="13">
        <f>C16+D16</f>
        <v>21533.940000000002</v>
      </c>
      <c r="F16" s="13">
        <v>12482.458000000001</v>
      </c>
      <c r="G16" s="13">
        <v>4690.8990000000003</v>
      </c>
      <c r="H16" s="13">
        <f>F16+G16</f>
        <v>17173.357</v>
      </c>
      <c r="I16" s="13">
        <f>F16-C16</f>
        <v>-3605.1769999999997</v>
      </c>
      <c r="J16" s="13">
        <f>G16-D16</f>
        <v>-755.40599999999995</v>
      </c>
      <c r="K16" s="13">
        <f>I16+J16</f>
        <v>-4360.5829999999996</v>
      </c>
    </row>
    <row r="17" spans="1:11" ht="129.75" customHeight="1" x14ac:dyDescent="0.2">
      <c r="A17" s="32" t="s">
        <v>172</v>
      </c>
      <c r="B17" s="33"/>
      <c r="C17" s="33"/>
      <c r="D17" s="33"/>
      <c r="E17" s="33"/>
      <c r="F17" s="33"/>
      <c r="G17" s="33"/>
      <c r="H17" s="33"/>
      <c r="I17" s="33"/>
      <c r="J17" s="33"/>
      <c r="K17" s="33"/>
    </row>
    <row r="18" spans="1:11" ht="15.75" x14ac:dyDescent="0.2">
      <c r="A18" s="19"/>
      <c r="B18" s="19" t="s">
        <v>6</v>
      </c>
      <c r="C18" s="19"/>
      <c r="D18" s="19"/>
      <c r="E18" s="19"/>
      <c r="F18" s="19"/>
      <c r="G18" s="19"/>
      <c r="H18" s="19"/>
      <c r="I18" s="19"/>
      <c r="J18" s="19"/>
      <c r="K18" s="19"/>
    </row>
    <row r="19" spans="1:11" ht="60" customHeight="1" x14ac:dyDescent="0.2">
      <c r="A19" s="16">
        <v>1</v>
      </c>
      <c r="B19" s="18" t="s">
        <v>129</v>
      </c>
      <c r="C19" s="13">
        <v>16087.635</v>
      </c>
      <c r="D19" s="13"/>
      <c r="E19" s="13">
        <f>C19+D19</f>
        <v>16087.635</v>
      </c>
      <c r="F19" s="13">
        <v>12482.458000000001</v>
      </c>
      <c r="G19" s="13"/>
      <c r="H19" s="13">
        <f>F19+G19</f>
        <v>12482.458000000001</v>
      </c>
      <c r="I19" s="13">
        <f>F19-C19</f>
        <v>-3605.1769999999997</v>
      </c>
      <c r="J19" s="52">
        <f t="shared" ref="J19" si="0">D19-G19</f>
        <v>0</v>
      </c>
      <c r="K19" s="52">
        <f t="shared" ref="K19" si="1">I19+J19</f>
        <v>-3605.1769999999997</v>
      </c>
    </row>
    <row r="20" spans="1:11" ht="62.25" customHeight="1" x14ac:dyDescent="0.2">
      <c r="A20" s="32" t="s">
        <v>136</v>
      </c>
      <c r="B20" s="33"/>
      <c r="C20" s="33"/>
      <c r="D20" s="33"/>
      <c r="E20" s="33"/>
      <c r="F20" s="33"/>
      <c r="G20" s="33"/>
      <c r="H20" s="33"/>
      <c r="I20" s="33"/>
      <c r="J20" s="33"/>
      <c r="K20" s="33"/>
    </row>
    <row r="21" spans="1:11" ht="60" customHeight="1" x14ac:dyDescent="0.2">
      <c r="A21" s="16">
        <v>1</v>
      </c>
      <c r="B21" s="18" t="s">
        <v>130</v>
      </c>
      <c r="C21" s="13"/>
      <c r="D21" s="13">
        <v>5446.3050000000003</v>
      </c>
      <c r="E21" s="13">
        <f>C21+D21</f>
        <v>5446.3050000000003</v>
      </c>
      <c r="F21" s="13"/>
      <c r="G21" s="13">
        <v>4690.8990000000003</v>
      </c>
      <c r="H21" s="13">
        <f>F21+G21</f>
        <v>4690.8990000000003</v>
      </c>
      <c r="I21" s="13">
        <f>F21-C21</f>
        <v>0</v>
      </c>
      <c r="J21" s="52">
        <f t="shared" ref="J21" si="2">D21-G21</f>
        <v>755.40599999999995</v>
      </c>
      <c r="K21" s="52">
        <f t="shared" ref="K21" si="3">I21+J21</f>
        <v>755.40599999999995</v>
      </c>
    </row>
    <row r="22" spans="1:11" ht="84.75" customHeight="1" x14ac:dyDescent="0.2">
      <c r="A22" s="32" t="s">
        <v>137</v>
      </c>
      <c r="B22" s="33"/>
      <c r="C22" s="33"/>
      <c r="D22" s="33"/>
      <c r="E22" s="33"/>
      <c r="F22" s="33"/>
      <c r="G22" s="33"/>
      <c r="H22" s="33"/>
      <c r="I22" s="33"/>
      <c r="J22" s="33"/>
      <c r="K22" s="33"/>
    </row>
    <row r="23" spans="1:11" ht="21.6" customHeight="1" x14ac:dyDescent="0.2">
      <c r="A23" s="32" t="s">
        <v>90</v>
      </c>
      <c r="B23" s="33"/>
      <c r="C23" s="33"/>
      <c r="D23" s="33"/>
      <c r="E23" s="33"/>
      <c r="F23" s="33"/>
      <c r="G23" s="33"/>
      <c r="H23" s="33"/>
      <c r="I23" s="33"/>
      <c r="J23" s="33"/>
      <c r="K23" s="33"/>
    </row>
    <row r="24" spans="1:11" ht="36" x14ac:dyDescent="0.2">
      <c r="A24" s="19" t="s">
        <v>7</v>
      </c>
      <c r="B24" s="19" t="s">
        <v>8</v>
      </c>
      <c r="C24" s="8" t="s">
        <v>87</v>
      </c>
      <c r="D24" s="8" t="s">
        <v>88</v>
      </c>
      <c r="E24" s="8" t="s">
        <v>89</v>
      </c>
    </row>
    <row r="25" spans="1:11" ht="15" x14ac:dyDescent="0.2">
      <c r="A25" s="19" t="s">
        <v>5</v>
      </c>
      <c r="B25" s="19" t="s">
        <v>10</v>
      </c>
      <c r="C25" s="19" t="s">
        <v>11</v>
      </c>
      <c r="D25" s="19"/>
      <c r="E25" s="19" t="s">
        <v>11</v>
      </c>
    </row>
    <row r="26" spans="1:11" ht="15" x14ac:dyDescent="0.2">
      <c r="A26" s="19"/>
      <c r="B26" s="19" t="s">
        <v>12</v>
      </c>
      <c r="C26" s="19"/>
      <c r="D26" s="19"/>
      <c r="E26" s="19"/>
    </row>
    <row r="27" spans="1:11" ht="15" x14ac:dyDescent="0.2">
      <c r="A27" s="19" t="s">
        <v>13</v>
      </c>
      <c r="B27" s="19" t="s">
        <v>14</v>
      </c>
      <c r="C27" s="19" t="s">
        <v>11</v>
      </c>
      <c r="D27" s="19"/>
      <c r="E27" s="19" t="s">
        <v>11</v>
      </c>
    </row>
    <row r="28" spans="1:11" ht="15" x14ac:dyDescent="0.2">
      <c r="A28" s="19" t="s">
        <v>15</v>
      </c>
      <c r="B28" s="19" t="s">
        <v>16</v>
      </c>
      <c r="C28" s="19" t="s">
        <v>11</v>
      </c>
      <c r="D28" s="19"/>
      <c r="E28" s="19" t="s">
        <v>11</v>
      </c>
    </row>
    <row r="29" spans="1:11" x14ac:dyDescent="0.2">
      <c r="A29" s="25" t="s">
        <v>17</v>
      </c>
      <c r="B29" s="25"/>
      <c r="C29" s="25"/>
      <c r="D29" s="25"/>
      <c r="E29" s="25"/>
    </row>
    <row r="30" spans="1:11" ht="15" x14ac:dyDescent="0.2">
      <c r="A30" s="19" t="s">
        <v>18</v>
      </c>
      <c r="B30" s="19" t="s">
        <v>19</v>
      </c>
      <c r="C30" s="16">
        <v>5446.3050000000003</v>
      </c>
      <c r="D30" s="16">
        <v>4690.8990000000003</v>
      </c>
      <c r="E30" s="16">
        <f t="shared" ref="E30" si="4">SUM(E32:E35)</f>
        <v>755.40599999999995</v>
      </c>
    </row>
    <row r="31" spans="1:11" ht="15" x14ac:dyDescent="0.2">
      <c r="A31" s="19"/>
      <c r="B31" s="19" t="s">
        <v>12</v>
      </c>
      <c r="C31" s="16"/>
      <c r="D31" s="16"/>
      <c r="E31" s="16"/>
    </row>
    <row r="32" spans="1:11" ht="15" x14ac:dyDescent="0.2">
      <c r="A32" s="19" t="s">
        <v>20</v>
      </c>
      <c r="B32" s="19" t="s">
        <v>14</v>
      </c>
      <c r="C32" s="16"/>
      <c r="D32" s="16"/>
      <c r="E32" s="16">
        <f>C32-D32</f>
        <v>0</v>
      </c>
    </row>
    <row r="33" spans="1:11" ht="15" x14ac:dyDescent="0.2">
      <c r="A33" s="19" t="s">
        <v>21</v>
      </c>
      <c r="B33" s="19" t="s">
        <v>22</v>
      </c>
      <c r="C33" s="16"/>
      <c r="D33" s="16"/>
      <c r="E33" s="16">
        <f t="shared" ref="E33:E35" si="5">C33-D33</f>
        <v>0</v>
      </c>
    </row>
    <row r="34" spans="1:11" ht="15" x14ac:dyDescent="0.2">
      <c r="A34" s="19" t="s">
        <v>23</v>
      </c>
      <c r="B34" s="19" t="s">
        <v>24</v>
      </c>
      <c r="C34" s="16"/>
      <c r="D34" s="16"/>
      <c r="E34" s="16">
        <f t="shared" si="5"/>
        <v>0</v>
      </c>
    </row>
    <row r="35" spans="1:11" ht="15" x14ac:dyDescent="0.2">
      <c r="A35" s="19" t="s">
        <v>25</v>
      </c>
      <c r="B35" s="19" t="s">
        <v>26</v>
      </c>
      <c r="C35" s="16">
        <v>5446.3050000000003</v>
      </c>
      <c r="D35" s="16">
        <v>4690.8990000000003</v>
      </c>
      <c r="E35" s="16">
        <f t="shared" si="5"/>
        <v>755.40599999999995</v>
      </c>
    </row>
    <row r="36" spans="1:11" ht="122.25" customHeight="1" x14ac:dyDescent="0.2">
      <c r="A36" s="46" t="s">
        <v>171</v>
      </c>
      <c r="B36" s="25"/>
      <c r="C36" s="25"/>
      <c r="D36" s="25"/>
      <c r="E36" s="25"/>
    </row>
    <row r="37" spans="1:11" ht="15" x14ac:dyDescent="0.2">
      <c r="A37" s="19" t="s">
        <v>27</v>
      </c>
      <c r="B37" s="19" t="s">
        <v>28</v>
      </c>
      <c r="C37" s="19" t="s">
        <v>11</v>
      </c>
      <c r="D37" s="19"/>
      <c r="E37" s="19"/>
    </row>
    <row r="38" spans="1:11" ht="15" x14ac:dyDescent="0.2">
      <c r="A38" s="19"/>
      <c r="B38" s="19" t="s">
        <v>12</v>
      </c>
      <c r="C38" s="19"/>
      <c r="D38" s="19"/>
      <c r="E38" s="19"/>
    </row>
    <row r="39" spans="1:11" ht="15" x14ac:dyDescent="0.2">
      <c r="A39" s="19" t="s">
        <v>29</v>
      </c>
      <c r="B39" s="19" t="s">
        <v>14</v>
      </c>
      <c r="C39" s="19" t="s">
        <v>11</v>
      </c>
      <c r="D39" s="19"/>
      <c r="E39" s="19"/>
    </row>
    <row r="40" spans="1:11" ht="15" x14ac:dyDescent="0.2">
      <c r="A40" s="19" t="s">
        <v>30</v>
      </c>
      <c r="B40" s="19" t="s">
        <v>26</v>
      </c>
      <c r="C40" s="19" t="s">
        <v>11</v>
      </c>
      <c r="D40" s="19"/>
      <c r="E40" s="19"/>
    </row>
    <row r="42" spans="1:11" ht="16.149999999999999" customHeight="1" x14ac:dyDescent="0.2">
      <c r="A42" s="32" t="s">
        <v>121</v>
      </c>
      <c r="B42" s="33"/>
      <c r="C42" s="33"/>
      <c r="D42" s="33"/>
      <c r="E42" s="33"/>
      <c r="F42" s="33"/>
      <c r="G42" s="33"/>
      <c r="H42" s="33"/>
      <c r="I42" s="33"/>
      <c r="J42" s="33"/>
      <c r="K42" s="33"/>
    </row>
    <row r="44" spans="1:11" x14ac:dyDescent="0.2">
      <c r="A44" s="25" t="s">
        <v>7</v>
      </c>
      <c r="B44" s="25" t="s">
        <v>8</v>
      </c>
      <c r="C44" s="25" t="s">
        <v>31</v>
      </c>
      <c r="D44" s="25"/>
      <c r="E44" s="25"/>
      <c r="F44" s="25" t="s">
        <v>32</v>
      </c>
      <c r="G44" s="25"/>
      <c r="H44" s="25"/>
      <c r="I44" s="25" t="s">
        <v>9</v>
      </c>
      <c r="J44" s="25"/>
      <c r="K44" s="25"/>
    </row>
    <row r="45" spans="1:11" ht="22.9" customHeight="1" x14ac:dyDescent="0.2">
      <c r="A45" s="25"/>
      <c r="B45" s="25"/>
      <c r="C45" s="6" t="s">
        <v>116</v>
      </c>
      <c r="D45" s="6" t="s">
        <v>108</v>
      </c>
      <c r="E45" s="6" t="s">
        <v>74</v>
      </c>
      <c r="F45" s="6" t="s">
        <v>116</v>
      </c>
      <c r="G45" s="6" t="s">
        <v>108</v>
      </c>
      <c r="H45" s="6" t="s">
        <v>74</v>
      </c>
      <c r="I45" s="6" t="s">
        <v>116</v>
      </c>
      <c r="J45" s="6" t="s">
        <v>108</v>
      </c>
      <c r="K45" s="6" t="s">
        <v>74</v>
      </c>
    </row>
    <row r="46" spans="1:11" s="9" customFormat="1" ht="14.25" x14ac:dyDescent="0.2">
      <c r="A46" s="21" t="s">
        <v>91</v>
      </c>
      <c r="B46" s="21" t="s">
        <v>92</v>
      </c>
      <c r="C46" s="36"/>
      <c r="D46" s="36"/>
      <c r="E46" s="36"/>
      <c r="F46" s="36"/>
      <c r="G46" s="36"/>
      <c r="H46" s="36"/>
      <c r="I46" s="36"/>
      <c r="J46" s="36"/>
      <c r="K46" s="36"/>
    </row>
    <row r="47" spans="1:11" x14ac:dyDescent="0.2">
      <c r="A47" s="19">
        <v>1</v>
      </c>
      <c r="B47" s="10" t="s">
        <v>131</v>
      </c>
      <c r="C47" s="16">
        <v>1</v>
      </c>
      <c r="D47" s="16"/>
      <c r="E47" s="16">
        <f t="shared" ref="E47" si="6">C47+D47</f>
        <v>1</v>
      </c>
      <c r="F47" s="16">
        <v>1</v>
      </c>
      <c r="G47" s="16"/>
      <c r="H47" s="16">
        <f>F47+G47</f>
        <v>1</v>
      </c>
      <c r="I47" s="13">
        <f>F47-C47</f>
        <v>0</v>
      </c>
      <c r="J47" s="13">
        <f>G47-D47</f>
        <v>0</v>
      </c>
      <c r="K47" s="14">
        <f t="shared" ref="K47" si="7">I47+J47</f>
        <v>0</v>
      </c>
    </row>
    <row r="48" spans="1:11" x14ac:dyDescent="0.2">
      <c r="A48" s="19">
        <v>2</v>
      </c>
      <c r="B48" s="10" t="s">
        <v>132</v>
      </c>
      <c r="C48" s="16">
        <v>628.25</v>
      </c>
      <c r="D48" s="16">
        <v>7.25</v>
      </c>
      <c r="E48" s="16">
        <f t="shared" ref="E48:E50" si="8">C48+D48</f>
        <v>635.5</v>
      </c>
      <c r="F48" s="16">
        <v>610.5</v>
      </c>
      <c r="G48" s="16">
        <v>7.25</v>
      </c>
      <c r="H48" s="16">
        <f>F48+G48</f>
        <v>617.75</v>
      </c>
      <c r="I48" s="13">
        <f>F48-C48</f>
        <v>-17.75</v>
      </c>
      <c r="J48" s="13">
        <f>G48-D48</f>
        <v>0</v>
      </c>
      <c r="K48" s="53">
        <f>H48-E48</f>
        <v>-17.75</v>
      </c>
    </row>
    <row r="49" spans="1:11" ht="29.25" customHeight="1" x14ac:dyDescent="0.2">
      <c r="A49" s="54" t="s">
        <v>153</v>
      </c>
      <c r="B49" s="25"/>
      <c r="C49" s="25"/>
      <c r="D49" s="25"/>
      <c r="E49" s="25"/>
      <c r="F49" s="25"/>
      <c r="G49" s="25"/>
      <c r="H49" s="25"/>
      <c r="I49" s="25"/>
      <c r="J49" s="25"/>
      <c r="K49" s="25"/>
    </row>
    <row r="50" spans="1:11" x14ac:dyDescent="0.2">
      <c r="A50" s="19">
        <v>3</v>
      </c>
      <c r="B50" s="10" t="s">
        <v>135</v>
      </c>
      <c r="C50" s="16">
        <v>118.25</v>
      </c>
      <c r="D50" s="16">
        <v>1</v>
      </c>
      <c r="E50" s="16">
        <f t="shared" si="8"/>
        <v>119.25</v>
      </c>
      <c r="F50" s="16">
        <v>107.25</v>
      </c>
      <c r="G50" s="16">
        <v>0.75</v>
      </c>
      <c r="H50" s="16">
        <f>F50+G50</f>
        <v>108</v>
      </c>
      <c r="I50" s="13">
        <f>F50-C50</f>
        <v>-11</v>
      </c>
      <c r="J50" s="13">
        <f>G50-D50</f>
        <v>-0.25</v>
      </c>
      <c r="K50" s="55">
        <f t="shared" ref="K50" si="9">I50+J50</f>
        <v>-11.25</v>
      </c>
    </row>
    <row r="51" spans="1:11" ht="29.25" customHeight="1" x14ac:dyDescent="0.2">
      <c r="A51" s="54" t="s">
        <v>153</v>
      </c>
      <c r="B51" s="25"/>
      <c r="C51" s="25"/>
      <c r="D51" s="25"/>
      <c r="E51" s="25"/>
      <c r="F51" s="25"/>
      <c r="G51" s="25"/>
      <c r="H51" s="25"/>
      <c r="I51" s="25"/>
      <c r="J51" s="25"/>
      <c r="K51" s="25"/>
    </row>
    <row r="52" spans="1:11" x14ac:dyDescent="0.2">
      <c r="A52" s="19">
        <v>4</v>
      </c>
      <c r="B52" s="10" t="s">
        <v>133</v>
      </c>
      <c r="C52" s="16">
        <v>315</v>
      </c>
      <c r="D52" s="16"/>
      <c r="E52" s="16">
        <f>C52+D52</f>
        <v>315</v>
      </c>
      <c r="F52" s="16">
        <v>315</v>
      </c>
      <c r="G52" s="16"/>
      <c r="H52" s="16">
        <f>F52+G52</f>
        <v>315</v>
      </c>
      <c r="I52" s="13">
        <f>F52-C52</f>
        <v>0</v>
      </c>
      <c r="J52" s="13">
        <f t="shared" ref="J52" si="10">G52-D52</f>
        <v>0</v>
      </c>
      <c r="K52" s="55">
        <f t="shared" ref="K52:K53" si="11">I52+J52</f>
        <v>0</v>
      </c>
    </row>
    <row r="53" spans="1:11" x14ac:dyDescent="0.2">
      <c r="A53" s="19">
        <v>5</v>
      </c>
      <c r="B53" s="10" t="s">
        <v>134</v>
      </c>
      <c r="C53" s="16"/>
      <c r="D53" s="16">
        <v>4590000</v>
      </c>
      <c r="E53" s="16">
        <f t="shared" ref="E53" si="12">C53+D53</f>
        <v>4590000</v>
      </c>
      <c r="F53" s="16"/>
      <c r="G53" s="16">
        <v>4301600</v>
      </c>
      <c r="H53" s="16">
        <f>F53+G53</f>
        <v>4301600</v>
      </c>
      <c r="I53" s="13">
        <f>F53-C53</f>
        <v>0</v>
      </c>
      <c r="J53" s="56">
        <f>G53-D53</f>
        <v>-288400</v>
      </c>
      <c r="K53" s="55">
        <f t="shared" si="11"/>
        <v>-288400</v>
      </c>
    </row>
    <row r="54" spans="1:11" ht="45" customHeight="1" x14ac:dyDescent="0.2">
      <c r="A54" s="54" t="s">
        <v>170</v>
      </c>
      <c r="B54" s="25"/>
      <c r="C54" s="25"/>
      <c r="D54" s="25"/>
      <c r="E54" s="25"/>
      <c r="F54" s="25"/>
      <c r="G54" s="25"/>
      <c r="H54" s="25"/>
      <c r="I54" s="25"/>
      <c r="J54" s="25"/>
      <c r="K54" s="25"/>
    </row>
    <row r="55" spans="1:11" s="9" customFormat="1" ht="14.25" x14ac:dyDescent="0.2">
      <c r="A55" s="21" t="s">
        <v>93</v>
      </c>
      <c r="B55" s="21" t="s">
        <v>94</v>
      </c>
      <c r="C55" s="36"/>
      <c r="D55" s="36"/>
      <c r="E55" s="36"/>
      <c r="F55" s="36"/>
      <c r="G55" s="36"/>
      <c r="H55" s="36"/>
      <c r="I55" s="36"/>
      <c r="J55" s="36"/>
      <c r="K55" s="36"/>
    </row>
    <row r="56" spans="1:11" ht="24" x14ac:dyDescent="0.2">
      <c r="A56" s="19">
        <v>6</v>
      </c>
      <c r="B56" s="10" t="s">
        <v>138</v>
      </c>
      <c r="C56" s="16">
        <v>95905</v>
      </c>
      <c r="D56" s="16"/>
      <c r="E56" s="16">
        <f>C56+D56</f>
        <v>95905</v>
      </c>
      <c r="F56" s="16">
        <v>97587</v>
      </c>
      <c r="G56" s="16"/>
      <c r="H56" s="16">
        <f>F56+G56</f>
        <v>97587</v>
      </c>
      <c r="I56" s="14">
        <f t="shared" ref="I56:J72" si="13">F56-C56</f>
        <v>1682</v>
      </c>
      <c r="J56" s="13">
        <f t="shared" si="13"/>
        <v>0</v>
      </c>
      <c r="K56" s="14">
        <f t="shared" ref="K56:K72" si="14">I56+J56</f>
        <v>1682</v>
      </c>
    </row>
    <row r="57" spans="1:11" ht="31.5" customHeight="1" x14ac:dyDescent="0.2">
      <c r="A57" s="54" t="s">
        <v>154</v>
      </c>
      <c r="B57" s="25"/>
      <c r="C57" s="25"/>
      <c r="D57" s="25"/>
      <c r="E57" s="25"/>
      <c r="F57" s="25"/>
      <c r="G57" s="25"/>
      <c r="H57" s="25"/>
      <c r="I57" s="25"/>
      <c r="J57" s="25"/>
      <c r="K57" s="25"/>
    </row>
    <row r="58" spans="1:11" ht="25.5" customHeight="1" x14ac:dyDescent="0.2">
      <c r="A58" s="19">
        <v>7</v>
      </c>
      <c r="B58" s="10" t="s">
        <v>139</v>
      </c>
      <c r="C58" s="16">
        <v>129326</v>
      </c>
      <c r="D58" s="16"/>
      <c r="E58" s="16">
        <f>C58+D58</f>
        <v>129326</v>
      </c>
      <c r="F58" s="16">
        <v>137398</v>
      </c>
      <c r="G58" s="16"/>
      <c r="H58" s="16">
        <f>F58+G58</f>
        <v>137398</v>
      </c>
      <c r="I58" s="14">
        <f t="shared" si="13"/>
        <v>8072</v>
      </c>
      <c r="J58" s="13">
        <f t="shared" si="13"/>
        <v>0</v>
      </c>
      <c r="K58" s="14">
        <f t="shared" si="14"/>
        <v>8072</v>
      </c>
    </row>
    <row r="59" spans="1:11" ht="31.5" customHeight="1" x14ac:dyDescent="0.2">
      <c r="A59" s="54" t="s">
        <v>154</v>
      </c>
      <c r="B59" s="25"/>
      <c r="C59" s="25"/>
      <c r="D59" s="25"/>
      <c r="E59" s="25"/>
      <c r="F59" s="25"/>
      <c r="G59" s="25"/>
      <c r="H59" s="25"/>
      <c r="I59" s="25"/>
      <c r="J59" s="25"/>
      <c r="K59" s="25"/>
    </row>
    <row r="60" spans="1:11" x14ac:dyDescent="0.2">
      <c r="A60" s="19">
        <v>8</v>
      </c>
      <c r="B60" s="10" t="s">
        <v>140</v>
      </c>
      <c r="C60" s="16">
        <v>56903</v>
      </c>
      <c r="D60" s="16"/>
      <c r="E60" s="16">
        <f t="shared" ref="E60" si="15">C60+D60</f>
        <v>56903</v>
      </c>
      <c r="F60" s="16">
        <v>60804</v>
      </c>
      <c r="G60" s="16"/>
      <c r="H60" s="16">
        <f>F60+G60</f>
        <v>60804</v>
      </c>
      <c r="I60" s="13">
        <f>F60-C60</f>
        <v>3901</v>
      </c>
      <c r="J60" s="13">
        <f>G60-D60</f>
        <v>0</v>
      </c>
      <c r="K60" s="14">
        <f t="shared" si="14"/>
        <v>3901</v>
      </c>
    </row>
    <row r="61" spans="1:11" ht="31.5" customHeight="1" x14ac:dyDescent="0.2">
      <c r="A61" s="54" t="s">
        <v>154</v>
      </c>
      <c r="B61" s="25"/>
      <c r="C61" s="25"/>
      <c r="D61" s="25"/>
      <c r="E61" s="25"/>
      <c r="F61" s="25"/>
      <c r="G61" s="25"/>
      <c r="H61" s="25"/>
      <c r="I61" s="25"/>
      <c r="J61" s="25"/>
      <c r="K61" s="25"/>
    </row>
    <row r="62" spans="1:11" x14ac:dyDescent="0.2">
      <c r="A62" s="19">
        <v>9</v>
      </c>
      <c r="B62" s="10" t="s">
        <v>141</v>
      </c>
      <c r="C62" s="16">
        <v>72423</v>
      </c>
      <c r="D62" s="16"/>
      <c r="E62" s="16">
        <f>C62+D62</f>
        <v>72423</v>
      </c>
      <c r="F62" s="16">
        <v>77094</v>
      </c>
      <c r="G62" s="16"/>
      <c r="H62" s="16">
        <f>F62+G62</f>
        <v>77094</v>
      </c>
      <c r="I62" s="14">
        <f t="shared" ref="I62" si="16">F62-C62</f>
        <v>4671</v>
      </c>
      <c r="J62" s="13">
        <f t="shared" ref="J62" si="17">G62-D62</f>
        <v>0</v>
      </c>
      <c r="K62" s="14">
        <f t="shared" si="14"/>
        <v>4671</v>
      </c>
    </row>
    <row r="63" spans="1:11" ht="31.5" customHeight="1" x14ac:dyDescent="0.2">
      <c r="A63" s="54" t="s">
        <v>154</v>
      </c>
      <c r="B63" s="25"/>
      <c r="C63" s="25"/>
      <c r="D63" s="25"/>
      <c r="E63" s="25"/>
      <c r="F63" s="25"/>
      <c r="G63" s="25"/>
      <c r="H63" s="25"/>
      <c r="I63" s="25"/>
      <c r="J63" s="25"/>
      <c r="K63" s="25"/>
    </row>
    <row r="64" spans="1:11" x14ac:dyDescent="0.2">
      <c r="A64" s="19">
        <v>10</v>
      </c>
      <c r="B64" s="10" t="s">
        <v>142</v>
      </c>
      <c r="C64" s="16"/>
      <c r="D64" s="16">
        <v>4</v>
      </c>
      <c r="E64" s="16">
        <f t="shared" ref="E64" si="18">C64+D64</f>
        <v>4</v>
      </c>
      <c r="F64" s="16"/>
      <c r="G64" s="16">
        <v>3</v>
      </c>
      <c r="H64" s="16">
        <f>F64+G64</f>
        <v>3</v>
      </c>
      <c r="I64" s="13">
        <f>F64-C64</f>
        <v>0</v>
      </c>
      <c r="J64" s="13">
        <f>G64-D64</f>
        <v>-1</v>
      </c>
      <c r="K64" s="14">
        <f t="shared" si="14"/>
        <v>-1</v>
      </c>
    </row>
    <row r="65" spans="1:11" ht="45" customHeight="1" x14ac:dyDescent="0.2">
      <c r="A65" s="54" t="s">
        <v>155</v>
      </c>
      <c r="B65" s="25"/>
      <c r="C65" s="25"/>
      <c r="D65" s="25"/>
      <c r="E65" s="25"/>
      <c r="F65" s="25"/>
      <c r="G65" s="25"/>
      <c r="H65" s="25"/>
      <c r="I65" s="25"/>
      <c r="J65" s="25"/>
      <c r="K65" s="25"/>
    </row>
    <row r="66" spans="1:11" x14ac:dyDescent="0.2">
      <c r="A66" s="19">
        <v>11</v>
      </c>
      <c r="B66" s="10" t="s">
        <v>143</v>
      </c>
      <c r="C66" s="16">
        <v>9582</v>
      </c>
      <c r="D66" s="16"/>
      <c r="E66" s="16">
        <f>C66+D66</f>
        <v>9582</v>
      </c>
      <c r="F66" s="16">
        <v>9720</v>
      </c>
      <c r="G66" s="16"/>
      <c r="H66" s="16">
        <f>F66+G66</f>
        <v>9720</v>
      </c>
      <c r="I66" s="14">
        <f t="shared" ref="I66" si="19">F66-C66</f>
        <v>138</v>
      </c>
      <c r="J66" s="13">
        <f t="shared" ref="J66" si="20">G66-D66</f>
        <v>0</v>
      </c>
      <c r="K66" s="14">
        <f t="shared" si="14"/>
        <v>138</v>
      </c>
    </row>
    <row r="67" spans="1:11" ht="31.5" customHeight="1" x14ac:dyDescent="0.2">
      <c r="A67" s="54" t="s">
        <v>154</v>
      </c>
      <c r="B67" s="25"/>
      <c r="C67" s="25"/>
      <c r="D67" s="25"/>
      <c r="E67" s="25"/>
      <c r="F67" s="25"/>
      <c r="G67" s="25"/>
      <c r="H67" s="25"/>
      <c r="I67" s="25"/>
      <c r="J67" s="25"/>
      <c r="K67" s="25"/>
    </row>
    <row r="68" spans="1:11" x14ac:dyDescent="0.2">
      <c r="A68" s="19">
        <v>12</v>
      </c>
      <c r="B68" s="10" t="s">
        <v>140</v>
      </c>
      <c r="C68" s="16">
        <v>4977</v>
      </c>
      <c r="D68" s="16"/>
      <c r="E68" s="16">
        <f t="shared" ref="E68" si="21">C68+D68</f>
        <v>4977</v>
      </c>
      <c r="F68" s="16">
        <v>5046</v>
      </c>
      <c r="G68" s="16"/>
      <c r="H68" s="16">
        <f>F68+G68</f>
        <v>5046</v>
      </c>
      <c r="I68" s="13">
        <f>F68-C68</f>
        <v>69</v>
      </c>
      <c r="J68" s="13">
        <f>G68-D68</f>
        <v>0</v>
      </c>
      <c r="K68" s="14">
        <f t="shared" ref="K68:K70" si="22">I68+J68</f>
        <v>69</v>
      </c>
    </row>
    <row r="69" spans="1:11" ht="31.5" customHeight="1" x14ac:dyDescent="0.2">
      <c r="A69" s="54" t="s">
        <v>154</v>
      </c>
      <c r="B69" s="25"/>
      <c r="C69" s="25"/>
      <c r="D69" s="25"/>
      <c r="E69" s="25"/>
      <c r="F69" s="25"/>
      <c r="G69" s="25"/>
      <c r="H69" s="25"/>
      <c r="I69" s="25"/>
      <c r="J69" s="25"/>
      <c r="K69" s="25"/>
    </row>
    <row r="70" spans="1:11" x14ac:dyDescent="0.2">
      <c r="A70" s="19">
        <v>13</v>
      </c>
      <c r="B70" s="10" t="s">
        <v>141</v>
      </c>
      <c r="C70" s="16">
        <v>4605</v>
      </c>
      <c r="D70" s="16"/>
      <c r="E70" s="16">
        <f>C70+D70</f>
        <v>4605</v>
      </c>
      <c r="F70" s="16">
        <v>4674</v>
      </c>
      <c r="G70" s="16"/>
      <c r="H70" s="16">
        <f>F70+G70</f>
        <v>4674</v>
      </c>
      <c r="I70" s="14">
        <f t="shared" ref="I70" si="23">F70-C70</f>
        <v>69</v>
      </c>
      <c r="J70" s="13">
        <f t="shared" ref="J70" si="24">G70-D70</f>
        <v>0</v>
      </c>
      <c r="K70" s="14">
        <f t="shared" si="22"/>
        <v>69</v>
      </c>
    </row>
    <row r="71" spans="1:11" ht="31.5" customHeight="1" x14ac:dyDescent="0.2">
      <c r="A71" s="54" t="s">
        <v>154</v>
      </c>
      <c r="B71" s="25"/>
      <c r="C71" s="25"/>
      <c r="D71" s="25"/>
      <c r="E71" s="25"/>
      <c r="F71" s="25"/>
      <c r="G71" s="25"/>
      <c r="H71" s="25"/>
      <c r="I71" s="25"/>
      <c r="J71" s="25"/>
      <c r="K71" s="25"/>
    </row>
    <row r="72" spans="1:11" hidden="1" x14ac:dyDescent="0.2">
      <c r="A72" s="19"/>
      <c r="B72" s="10"/>
      <c r="C72" s="16"/>
      <c r="D72" s="16"/>
      <c r="E72" s="16"/>
      <c r="F72" s="16"/>
      <c r="G72" s="16"/>
      <c r="H72" s="16"/>
      <c r="I72" s="13">
        <f t="shared" si="13"/>
        <v>0</v>
      </c>
      <c r="J72" s="13">
        <f t="shared" si="13"/>
        <v>0</v>
      </c>
      <c r="K72" s="14">
        <f t="shared" si="14"/>
        <v>0</v>
      </c>
    </row>
    <row r="73" spans="1:11" s="9" customFormat="1" ht="14.25" x14ac:dyDescent="0.2">
      <c r="A73" s="21" t="s">
        <v>95</v>
      </c>
      <c r="B73" s="21" t="s">
        <v>96</v>
      </c>
      <c r="C73" s="36"/>
      <c r="D73" s="36"/>
      <c r="E73" s="36"/>
      <c r="F73" s="36"/>
      <c r="G73" s="36"/>
      <c r="H73" s="36"/>
      <c r="I73" s="36"/>
      <c r="J73" s="36"/>
      <c r="K73" s="36"/>
    </row>
    <row r="74" spans="1:11" ht="30" customHeight="1" x14ac:dyDescent="0.2">
      <c r="A74" s="19">
        <v>14</v>
      </c>
      <c r="B74" s="10" t="s">
        <v>144</v>
      </c>
      <c r="C74" s="16">
        <v>306</v>
      </c>
      <c r="D74" s="16"/>
      <c r="E74" s="16">
        <f t="shared" ref="E74" si="25">C74+D74</f>
        <v>306</v>
      </c>
      <c r="F74" s="16">
        <v>324</v>
      </c>
      <c r="G74" s="16"/>
      <c r="H74" s="16">
        <f t="shared" ref="H74:H76" si="26">F74+G74</f>
        <v>324</v>
      </c>
      <c r="I74" s="13">
        <f>F74-C74</f>
        <v>18</v>
      </c>
      <c r="J74" s="13">
        <f>G74-D74</f>
        <v>0</v>
      </c>
      <c r="K74" s="57">
        <f t="shared" ref="K74:K76" si="27">I74+J74</f>
        <v>18</v>
      </c>
    </row>
    <row r="75" spans="1:11" ht="31.5" customHeight="1" x14ac:dyDescent="0.2">
      <c r="A75" s="54" t="s">
        <v>154</v>
      </c>
      <c r="B75" s="25"/>
      <c r="C75" s="25"/>
      <c r="D75" s="25"/>
      <c r="E75" s="25"/>
      <c r="F75" s="25"/>
      <c r="G75" s="25"/>
      <c r="H75" s="25"/>
      <c r="I75" s="25"/>
      <c r="J75" s="25"/>
      <c r="K75" s="25"/>
    </row>
    <row r="76" spans="1:11" ht="24" customHeight="1" x14ac:dyDescent="0.2">
      <c r="A76" s="19">
        <v>15</v>
      </c>
      <c r="B76" s="10" t="s">
        <v>145</v>
      </c>
      <c r="C76" s="16">
        <v>10.1</v>
      </c>
      <c r="D76" s="16"/>
      <c r="E76" s="16">
        <v>10.1</v>
      </c>
      <c r="F76" s="16">
        <v>10.1</v>
      </c>
      <c r="G76" s="16"/>
      <c r="H76" s="16">
        <f t="shared" si="26"/>
        <v>10.1</v>
      </c>
      <c r="I76" s="13">
        <f>F76-C76</f>
        <v>0</v>
      </c>
      <c r="J76" s="13">
        <f>G76-D76</f>
        <v>0</v>
      </c>
      <c r="K76" s="57">
        <f t="shared" si="27"/>
        <v>0</v>
      </c>
    </row>
    <row r="77" spans="1:11" ht="24" x14ac:dyDescent="0.2">
      <c r="A77" s="19">
        <v>16</v>
      </c>
      <c r="B77" s="10" t="s">
        <v>146</v>
      </c>
      <c r="C77" s="16"/>
      <c r="D77" s="16">
        <v>1147500</v>
      </c>
      <c r="E77" s="16">
        <f t="shared" ref="E77" si="28">C77+D77</f>
        <v>1147500</v>
      </c>
      <c r="F77" s="16"/>
      <c r="G77" s="16">
        <v>1433866.67</v>
      </c>
      <c r="H77" s="16">
        <f t="shared" ref="H77" si="29">F77+G77</f>
        <v>1433866.67</v>
      </c>
      <c r="I77" s="13">
        <f>F77-C77</f>
        <v>0</v>
      </c>
      <c r="J77" s="53">
        <f>G77-D77</f>
        <v>286366.66999999993</v>
      </c>
      <c r="K77" s="57">
        <f t="shared" ref="K77" si="30">I77+J77</f>
        <v>286366.66999999993</v>
      </c>
    </row>
    <row r="78" spans="1:11" ht="45" customHeight="1" x14ac:dyDescent="0.2">
      <c r="A78" s="54" t="s">
        <v>170</v>
      </c>
      <c r="B78" s="25"/>
      <c r="C78" s="25"/>
      <c r="D78" s="25"/>
      <c r="E78" s="25"/>
      <c r="F78" s="25"/>
      <c r="G78" s="25"/>
      <c r="H78" s="25"/>
      <c r="I78" s="25"/>
      <c r="J78" s="25"/>
      <c r="K78" s="25"/>
    </row>
    <row r="79" spans="1:11" ht="24" x14ac:dyDescent="0.2">
      <c r="A79" s="19">
        <v>17</v>
      </c>
      <c r="B79" s="10" t="s">
        <v>147</v>
      </c>
      <c r="C79" s="16">
        <v>115.82</v>
      </c>
      <c r="D79" s="16"/>
      <c r="E79" s="16">
        <f t="shared" ref="E79" si="31">C79+D79</f>
        <v>115.82</v>
      </c>
      <c r="F79" s="16">
        <v>84.85</v>
      </c>
      <c r="G79" s="16"/>
      <c r="H79" s="16">
        <f t="shared" ref="H79" si="32">F79+G79</f>
        <v>84.85</v>
      </c>
      <c r="I79" s="13">
        <f>F79-C79</f>
        <v>-30.97</v>
      </c>
      <c r="J79" s="13">
        <f>G79-D79</f>
        <v>0</v>
      </c>
      <c r="K79" s="57">
        <f t="shared" ref="K79" si="33">I79+J79</f>
        <v>-30.97</v>
      </c>
    </row>
    <row r="80" spans="1:11" ht="48" customHeight="1" x14ac:dyDescent="0.2">
      <c r="A80" s="54" t="s">
        <v>156</v>
      </c>
      <c r="B80" s="25"/>
      <c r="C80" s="25"/>
      <c r="D80" s="25"/>
      <c r="E80" s="25"/>
      <c r="F80" s="25"/>
      <c r="G80" s="25"/>
      <c r="H80" s="25"/>
      <c r="I80" s="25"/>
      <c r="J80" s="25"/>
      <c r="K80" s="25"/>
    </row>
    <row r="81" spans="1:11" s="9" customFormat="1" ht="14.25" x14ac:dyDescent="0.2">
      <c r="A81" s="21">
        <v>4</v>
      </c>
      <c r="B81" s="12" t="s">
        <v>115</v>
      </c>
      <c r="C81" s="36"/>
      <c r="D81" s="36"/>
      <c r="E81" s="36"/>
      <c r="F81" s="36"/>
      <c r="G81" s="36"/>
      <c r="H81" s="36"/>
      <c r="I81" s="36"/>
      <c r="J81" s="36"/>
      <c r="K81" s="36"/>
    </row>
    <row r="82" spans="1:11" ht="24" x14ac:dyDescent="0.2">
      <c r="A82" s="19">
        <v>18</v>
      </c>
      <c r="B82" s="10" t="s">
        <v>148</v>
      </c>
      <c r="C82" s="16">
        <v>47.2</v>
      </c>
      <c r="D82" s="16"/>
      <c r="E82" s="16">
        <f t="shared" ref="E82" si="34">C82+D82</f>
        <v>47.2</v>
      </c>
      <c r="F82" s="16">
        <v>47.2</v>
      </c>
      <c r="G82" s="16"/>
      <c r="H82" s="16">
        <f t="shared" ref="H82" si="35">F82+G82</f>
        <v>47.2</v>
      </c>
      <c r="I82" s="13">
        <f t="shared" ref="I82:J84" si="36">F82-C82</f>
        <v>0</v>
      </c>
      <c r="J82" s="13">
        <f t="shared" si="36"/>
        <v>0</v>
      </c>
      <c r="K82" s="16">
        <f t="shared" ref="K82" si="37">I82+J82</f>
        <v>0</v>
      </c>
    </row>
    <row r="83" spans="1:11" ht="24" x14ac:dyDescent="0.2">
      <c r="A83" s="19">
        <v>19</v>
      </c>
      <c r="B83" s="10" t="s">
        <v>149</v>
      </c>
      <c r="C83" s="16">
        <v>50.1</v>
      </c>
      <c r="D83" s="16"/>
      <c r="E83" s="16">
        <f t="shared" ref="E83:E84" si="38">C83+D83</f>
        <v>50.1</v>
      </c>
      <c r="F83" s="16">
        <v>50.1</v>
      </c>
      <c r="G83" s="16"/>
      <c r="H83" s="16">
        <f t="shared" ref="H83:H84" si="39">F83+G83</f>
        <v>50.1</v>
      </c>
      <c r="I83" s="13">
        <f t="shared" si="36"/>
        <v>0</v>
      </c>
      <c r="J83" s="13">
        <f t="shared" si="36"/>
        <v>0</v>
      </c>
      <c r="K83" s="16">
        <f t="shared" ref="K83:K84" si="40">I83+J83</f>
        <v>0</v>
      </c>
    </row>
    <row r="84" spans="1:11" ht="27.75" customHeight="1" x14ac:dyDescent="0.2">
      <c r="A84" s="19">
        <v>20</v>
      </c>
      <c r="B84" s="10" t="s">
        <v>150</v>
      </c>
      <c r="C84" s="16"/>
      <c r="D84" s="16">
        <v>100</v>
      </c>
      <c r="E84" s="16">
        <f t="shared" si="38"/>
        <v>100</v>
      </c>
      <c r="F84" s="16"/>
      <c r="G84" s="16">
        <v>94</v>
      </c>
      <c r="H84" s="16">
        <f t="shared" si="39"/>
        <v>94</v>
      </c>
      <c r="I84" s="13">
        <f t="shared" si="36"/>
        <v>0</v>
      </c>
      <c r="J84" s="13">
        <f t="shared" si="36"/>
        <v>-6</v>
      </c>
      <c r="K84" s="16">
        <f t="shared" si="40"/>
        <v>-6</v>
      </c>
    </row>
    <row r="85" spans="1:11" ht="76.5" customHeight="1" x14ac:dyDescent="0.2">
      <c r="A85" s="54" t="s">
        <v>169</v>
      </c>
      <c r="B85" s="25"/>
      <c r="C85" s="25"/>
      <c r="D85" s="25"/>
      <c r="E85" s="25"/>
      <c r="F85" s="25"/>
      <c r="G85" s="25"/>
      <c r="H85" s="25"/>
      <c r="I85" s="25"/>
      <c r="J85" s="25"/>
      <c r="K85" s="25"/>
    </row>
    <row r="86" spans="1:11" ht="24" x14ac:dyDescent="0.2">
      <c r="A86" s="19">
        <v>21</v>
      </c>
      <c r="B86" s="10" t="s">
        <v>151</v>
      </c>
      <c r="C86" s="16">
        <v>-1.7</v>
      </c>
      <c r="D86" s="16"/>
      <c r="E86" s="16">
        <f t="shared" ref="E86" si="41">C86+D86</f>
        <v>-1.7</v>
      </c>
      <c r="F86" s="16">
        <v>-1.7</v>
      </c>
      <c r="G86" s="16"/>
      <c r="H86" s="16">
        <f t="shared" ref="H86" si="42">F86+G86</f>
        <v>-1.7</v>
      </c>
      <c r="I86" s="13">
        <f>F86-C86</f>
        <v>0</v>
      </c>
      <c r="J86" s="13">
        <f>G86-D86</f>
        <v>0</v>
      </c>
      <c r="K86" s="16">
        <f t="shared" ref="K86" si="43">I86+J86</f>
        <v>0</v>
      </c>
    </row>
    <row r="87" spans="1:11" x14ac:dyDescent="0.2">
      <c r="A87" s="19">
        <v>22</v>
      </c>
      <c r="B87" s="10" t="s">
        <v>152</v>
      </c>
      <c r="C87" s="16">
        <v>3.7</v>
      </c>
      <c r="D87" s="16"/>
      <c r="E87" s="16">
        <f t="shared" ref="E87" si="44">C87+D87</f>
        <v>3.7</v>
      </c>
      <c r="F87" s="16">
        <v>3.7</v>
      </c>
      <c r="G87" s="16"/>
      <c r="H87" s="16">
        <f t="shared" ref="H87" si="45">F87+G87</f>
        <v>3.7</v>
      </c>
      <c r="I87" s="13">
        <f>F87-C87</f>
        <v>0</v>
      </c>
      <c r="J87" s="13">
        <f>G87-D87</f>
        <v>0</v>
      </c>
      <c r="K87" s="16">
        <f t="shared" ref="K87" si="46">I87+J87</f>
        <v>0</v>
      </c>
    </row>
    <row r="88" spans="1:11" ht="33" customHeight="1" x14ac:dyDescent="0.2">
      <c r="A88" s="40" t="s">
        <v>97</v>
      </c>
      <c r="B88" s="41"/>
      <c r="C88" s="41"/>
      <c r="D88" s="41"/>
      <c r="E88" s="41"/>
      <c r="F88" s="41"/>
      <c r="G88" s="41"/>
      <c r="H88" s="41"/>
      <c r="I88" s="41"/>
      <c r="J88" s="41"/>
      <c r="K88" s="41"/>
    </row>
    <row r="89" spans="1:11" ht="14.25" customHeight="1" x14ac:dyDescent="0.2">
      <c r="A89" s="58" t="s">
        <v>111</v>
      </c>
      <c r="B89" s="58"/>
      <c r="C89" s="58"/>
      <c r="D89" s="58"/>
      <c r="E89" s="58"/>
      <c r="F89" s="58"/>
      <c r="G89" s="58"/>
      <c r="H89" s="58"/>
      <c r="I89" s="58"/>
      <c r="J89" s="58"/>
      <c r="K89" s="58"/>
    </row>
    <row r="90" spans="1:11" ht="13.15" customHeight="1" x14ac:dyDescent="0.2">
      <c r="A90" s="42" t="s">
        <v>98</v>
      </c>
      <c r="B90" s="42"/>
      <c r="C90" s="42"/>
      <c r="D90" s="42"/>
      <c r="E90" s="42"/>
      <c r="F90" s="42"/>
      <c r="G90" s="42"/>
      <c r="H90" s="42"/>
      <c r="I90" s="42"/>
      <c r="J90" s="42"/>
      <c r="K90" s="42"/>
    </row>
    <row r="91" spans="1:11" ht="18" customHeight="1" x14ac:dyDescent="0.2">
      <c r="A91" s="58" t="s">
        <v>119</v>
      </c>
      <c r="B91" s="58"/>
      <c r="C91" s="58"/>
      <c r="D91" s="58"/>
      <c r="E91" s="58"/>
      <c r="F91" s="58"/>
      <c r="G91" s="58"/>
      <c r="H91" s="58"/>
      <c r="I91" s="58"/>
      <c r="J91" s="58"/>
      <c r="K91" s="58"/>
    </row>
    <row r="92" spans="1:11" ht="17.45" customHeight="1" x14ac:dyDescent="0.2">
      <c r="A92" s="33" t="s">
        <v>36</v>
      </c>
      <c r="B92" s="33"/>
      <c r="C92" s="33"/>
      <c r="D92" s="33"/>
      <c r="E92" s="33"/>
      <c r="F92" s="33"/>
      <c r="G92" s="33"/>
      <c r="H92" s="33"/>
      <c r="I92" s="33"/>
      <c r="J92" s="33"/>
      <c r="K92" s="33"/>
    </row>
    <row r="93" spans="1:11" ht="28.5" customHeight="1" x14ac:dyDescent="0.2">
      <c r="A93" s="25" t="s">
        <v>7</v>
      </c>
      <c r="B93" s="25" t="s">
        <v>8</v>
      </c>
      <c r="C93" s="26" t="s">
        <v>37</v>
      </c>
      <c r="D93" s="26"/>
      <c r="E93" s="26"/>
      <c r="F93" s="26" t="s">
        <v>38</v>
      </c>
      <c r="G93" s="26"/>
      <c r="H93" s="26"/>
      <c r="I93" s="43" t="s">
        <v>99</v>
      </c>
      <c r="J93" s="26"/>
      <c r="K93" s="26"/>
    </row>
    <row r="94" spans="1:11" s="7" customFormat="1" ht="20.65" customHeight="1" x14ac:dyDescent="0.2">
      <c r="A94" s="25"/>
      <c r="B94" s="25"/>
      <c r="C94" s="6" t="s">
        <v>72</v>
      </c>
      <c r="D94" s="6" t="s">
        <v>73</v>
      </c>
      <c r="E94" s="6" t="s">
        <v>74</v>
      </c>
      <c r="F94" s="6" t="s">
        <v>72</v>
      </c>
      <c r="G94" s="6" t="s">
        <v>73</v>
      </c>
      <c r="H94" s="6" t="s">
        <v>74</v>
      </c>
      <c r="I94" s="6" t="s">
        <v>72</v>
      </c>
      <c r="J94" s="6" t="s">
        <v>73</v>
      </c>
      <c r="K94" s="6" t="s">
        <v>74</v>
      </c>
    </row>
    <row r="95" spans="1:11" ht="15" x14ac:dyDescent="0.2">
      <c r="A95" s="19"/>
      <c r="B95" s="19" t="s">
        <v>39</v>
      </c>
      <c r="C95" s="52">
        <v>9955.0969999999998</v>
      </c>
      <c r="D95" s="52">
        <v>9357.8960000000006</v>
      </c>
      <c r="E95" s="52">
        <f>C95+D95</f>
        <v>19312.993000000002</v>
      </c>
      <c r="F95" s="52">
        <v>12482.458000000001</v>
      </c>
      <c r="G95" s="52">
        <v>4690.8990000000003</v>
      </c>
      <c r="H95" s="52">
        <f>F95+G95</f>
        <v>17173.357</v>
      </c>
      <c r="I95" s="55">
        <f>F95/C95*100</f>
        <v>125.38760797609507</v>
      </c>
      <c r="J95" s="55">
        <f>G95/D95*100</f>
        <v>50.127710331467668</v>
      </c>
      <c r="K95" s="55">
        <f>H95/E95*100</f>
        <v>88.921261453364579</v>
      </c>
    </row>
    <row r="96" spans="1:11" s="23" customFormat="1" ht="30.6" customHeight="1" x14ac:dyDescent="0.2">
      <c r="A96" s="44" t="s">
        <v>158</v>
      </c>
      <c r="B96" s="45"/>
      <c r="C96" s="45"/>
      <c r="D96" s="45"/>
      <c r="E96" s="45"/>
      <c r="F96" s="45"/>
      <c r="G96" s="45"/>
      <c r="H96" s="45"/>
      <c r="I96" s="45"/>
      <c r="J96" s="45"/>
      <c r="K96" s="45"/>
    </row>
    <row r="97" spans="1:11" s="23" customFormat="1" ht="53.25" customHeight="1" x14ac:dyDescent="0.2">
      <c r="A97" s="59" t="s">
        <v>160</v>
      </c>
      <c r="B97" s="59"/>
      <c r="C97" s="59"/>
      <c r="D97" s="59"/>
      <c r="E97" s="59"/>
      <c r="F97" s="59"/>
      <c r="G97" s="59"/>
      <c r="H97" s="59"/>
      <c r="I97" s="59"/>
      <c r="J97" s="59"/>
      <c r="K97" s="59"/>
    </row>
    <row r="98" spans="1:11" ht="15" x14ac:dyDescent="0.2">
      <c r="A98" s="19"/>
      <c r="B98" s="19" t="s">
        <v>12</v>
      </c>
      <c r="C98" s="19"/>
      <c r="D98" s="19"/>
      <c r="E98" s="19"/>
      <c r="F98" s="11"/>
      <c r="G98" s="11"/>
      <c r="H98" s="11"/>
      <c r="I98" s="11"/>
      <c r="J98" s="11"/>
      <c r="K98" s="11"/>
    </row>
    <row r="99" spans="1:11" ht="58.5" customHeight="1" x14ac:dyDescent="0.2">
      <c r="A99" s="19">
        <v>1</v>
      </c>
      <c r="B99" s="18" t="s">
        <v>129</v>
      </c>
      <c r="C99" s="52">
        <v>9955.0969999999998</v>
      </c>
      <c r="D99" s="52">
        <v>17.5</v>
      </c>
      <c r="E99" s="52">
        <f>C99+D99</f>
        <v>9972.5969999999998</v>
      </c>
      <c r="F99" s="52">
        <v>12482.458000000001</v>
      </c>
      <c r="G99" s="52"/>
      <c r="H99" s="52">
        <f>F99+G99</f>
        <v>12482.458000000001</v>
      </c>
      <c r="I99" s="55">
        <f>F99/C99*100</f>
        <v>125.38760797609507</v>
      </c>
      <c r="J99" s="55">
        <f>G99/D99*100</f>
        <v>0</v>
      </c>
      <c r="K99" s="55">
        <f>H99/E99*100</f>
        <v>125.16757671045968</v>
      </c>
    </row>
    <row r="100" spans="1:11" s="23" customFormat="1" ht="30.6" customHeight="1" x14ac:dyDescent="0.2">
      <c r="A100" s="44" t="s">
        <v>158</v>
      </c>
      <c r="B100" s="45"/>
      <c r="C100" s="45"/>
      <c r="D100" s="45"/>
      <c r="E100" s="45"/>
      <c r="F100" s="45"/>
      <c r="G100" s="45"/>
      <c r="H100" s="45"/>
      <c r="I100" s="45"/>
      <c r="J100" s="45"/>
      <c r="K100" s="45"/>
    </row>
    <row r="101" spans="1:11" s="23" customFormat="1" ht="43.5" customHeight="1" x14ac:dyDescent="0.2">
      <c r="A101" s="59" t="s">
        <v>161</v>
      </c>
      <c r="B101" s="59"/>
      <c r="C101" s="59"/>
      <c r="D101" s="59"/>
      <c r="E101" s="59"/>
      <c r="F101" s="59"/>
      <c r="G101" s="59"/>
      <c r="H101" s="59"/>
      <c r="I101" s="59"/>
      <c r="J101" s="59"/>
      <c r="K101" s="59"/>
    </row>
    <row r="102" spans="1:11" ht="52.5" customHeight="1" x14ac:dyDescent="0.2">
      <c r="A102" s="19">
        <v>2</v>
      </c>
      <c r="B102" s="18" t="s">
        <v>130</v>
      </c>
      <c r="C102" s="52"/>
      <c r="D102" s="52">
        <v>6388.6620000000003</v>
      </c>
      <c r="E102" s="52">
        <f>C102+D102</f>
        <v>6388.6620000000003</v>
      </c>
      <c r="F102" s="52"/>
      <c r="G102" s="52">
        <v>4690.8990000000003</v>
      </c>
      <c r="H102" s="52">
        <f>F102+G102</f>
        <v>4690.8990000000003</v>
      </c>
      <c r="I102" s="55"/>
      <c r="J102" s="55">
        <f t="shared" ref="J102:K104" si="47">G102/D102*100</f>
        <v>73.425374515039294</v>
      </c>
      <c r="K102" s="55">
        <f t="shared" si="47"/>
        <v>73.425374515039294</v>
      </c>
    </row>
    <row r="103" spans="1:11" ht="67.5" customHeight="1" x14ac:dyDescent="0.2">
      <c r="A103" s="50" t="s">
        <v>159</v>
      </c>
      <c r="B103" s="26"/>
      <c r="C103" s="26"/>
      <c r="D103" s="26"/>
      <c r="E103" s="26"/>
      <c r="F103" s="26"/>
      <c r="G103" s="26"/>
      <c r="H103" s="26"/>
      <c r="I103" s="26"/>
      <c r="J103" s="26"/>
      <c r="K103" s="26"/>
    </row>
    <row r="104" spans="1:11" ht="15" x14ac:dyDescent="0.2">
      <c r="A104" s="19">
        <v>3</v>
      </c>
      <c r="B104" s="18" t="s">
        <v>157</v>
      </c>
      <c r="C104" s="52"/>
      <c r="D104" s="52">
        <v>2951.7339999999999</v>
      </c>
      <c r="E104" s="52">
        <f>C104+D104</f>
        <v>2951.7339999999999</v>
      </c>
      <c r="F104" s="52"/>
      <c r="G104" s="52"/>
      <c r="H104" s="52">
        <f>F104+G104</f>
        <v>0</v>
      </c>
      <c r="I104" s="55"/>
      <c r="J104" s="55">
        <f t="shared" si="47"/>
        <v>0</v>
      </c>
      <c r="K104" s="55">
        <f>H104/E104*100</f>
        <v>0</v>
      </c>
    </row>
    <row r="105" spans="1:11" ht="44.25" customHeight="1" x14ac:dyDescent="0.2">
      <c r="A105" s="50" t="s">
        <v>162</v>
      </c>
      <c r="B105" s="26"/>
      <c r="C105" s="26"/>
      <c r="D105" s="26"/>
      <c r="E105" s="26"/>
      <c r="F105" s="26"/>
      <c r="G105" s="26"/>
      <c r="H105" s="26"/>
      <c r="I105" s="26"/>
      <c r="J105" s="26"/>
      <c r="K105" s="26"/>
    </row>
    <row r="106" spans="1:11" ht="15" customHeight="1" x14ac:dyDescent="0.2">
      <c r="A106" s="49"/>
      <c r="B106" s="49"/>
      <c r="C106" s="49"/>
      <c r="D106" s="49"/>
      <c r="E106" s="49"/>
      <c r="F106" s="49"/>
      <c r="G106" s="49"/>
      <c r="H106" s="49"/>
      <c r="I106" s="49"/>
      <c r="J106" s="49"/>
      <c r="K106" s="49"/>
    </row>
    <row r="107" spans="1:11" s="9" customFormat="1" ht="14.25" x14ac:dyDescent="0.2">
      <c r="A107" s="21" t="s">
        <v>91</v>
      </c>
      <c r="B107" s="21" t="s">
        <v>92</v>
      </c>
      <c r="C107" s="16"/>
      <c r="D107" s="16"/>
      <c r="E107" s="16"/>
      <c r="F107" s="16"/>
      <c r="G107" s="16"/>
      <c r="H107" s="16"/>
      <c r="I107" s="15"/>
      <c r="J107" s="15"/>
      <c r="K107" s="15"/>
    </row>
    <row r="108" spans="1:11" x14ac:dyDescent="0.2">
      <c r="A108" s="19">
        <v>1</v>
      </c>
      <c r="B108" s="10" t="s">
        <v>131</v>
      </c>
      <c r="C108" s="16">
        <v>1</v>
      </c>
      <c r="D108" s="16"/>
      <c r="E108" s="16">
        <f t="shared" ref="E108:E109" si="48">C108+D108</f>
        <v>1</v>
      </c>
      <c r="F108" s="16">
        <v>1</v>
      </c>
      <c r="G108" s="16"/>
      <c r="H108" s="16">
        <f t="shared" ref="H108:H109" si="49">F108+G108</f>
        <v>1</v>
      </c>
      <c r="I108" s="14">
        <f>F108/C108*100</f>
        <v>100</v>
      </c>
      <c r="J108" s="14"/>
      <c r="K108" s="14">
        <f>H108/E108*100</f>
        <v>100</v>
      </c>
    </row>
    <row r="109" spans="1:11" x14ac:dyDescent="0.2">
      <c r="A109" s="19">
        <v>2</v>
      </c>
      <c r="B109" s="10" t="s">
        <v>132</v>
      </c>
      <c r="C109" s="16">
        <v>634.75</v>
      </c>
      <c r="D109" s="16">
        <v>7.25</v>
      </c>
      <c r="E109" s="16">
        <f t="shared" si="48"/>
        <v>642</v>
      </c>
      <c r="F109" s="57">
        <v>610.5</v>
      </c>
      <c r="G109" s="57">
        <v>7.25</v>
      </c>
      <c r="H109" s="57">
        <f t="shared" si="49"/>
        <v>617.75</v>
      </c>
      <c r="I109" s="14">
        <f t="shared" ref="I109:J109" si="50">F109/C109*100</f>
        <v>96.179598267034265</v>
      </c>
      <c r="J109" s="14">
        <f t="shared" si="50"/>
        <v>100</v>
      </c>
      <c r="K109" s="14">
        <f t="shared" ref="K109" si="51">H109/E109*100</f>
        <v>96.22274143302181</v>
      </c>
    </row>
    <row r="110" spans="1:11" x14ac:dyDescent="0.2">
      <c r="A110" s="19">
        <v>3</v>
      </c>
      <c r="B110" s="10" t="s">
        <v>135</v>
      </c>
      <c r="C110" s="16">
        <v>112.5</v>
      </c>
      <c r="D110" s="16">
        <v>1</v>
      </c>
      <c r="E110" s="16">
        <f t="shared" ref="E110:E112" si="52">C110+D110</f>
        <v>113.5</v>
      </c>
      <c r="F110" s="57">
        <v>107.25</v>
      </c>
      <c r="G110" s="57">
        <v>0.75</v>
      </c>
      <c r="H110" s="57">
        <f t="shared" ref="H110:H116" si="53">F110+G110</f>
        <v>108</v>
      </c>
      <c r="I110" s="14">
        <f t="shared" ref="I110" si="54">F110/C110*100</f>
        <v>95.333333333333343</v>
      </c>
      <c r="J110" s="14">
        <f t="shared" ref="J110" si="55">G110/D110*100</f>
        <v>75</v>
      </c>
      <c r="K110" s="14">
        <f>H110/E110*100</f>
        <v>95.154185022026425</v>
      </c>
    </row>
    <row r="111" spans="1:11" x14ac:dyDescent="0.2">
      <c r="A111" s="19">
        <v>4</v>
      </c>
      <c r="B111" s="10" t="s">
        <v>133</v>
      </c>
      <c r="C111" s="16">
        <v>325</v>
      </c>
      <c r="D111" s="16"/>
      <c r="E111" s="16">
        <f t="shared" ref="E111" si="56">C111+D111</f>
        <v>325</v>
      </c>
      <c r="F111" s="57">
        <v>315</v>
      </c>
      <c r="G111" s="57"/>
      <c r="H111" s="57">
        <f t="shared" ref="H111" si="57">F111+G111</f>
        <v>315</v>
      </c>
      <c r="I111" s="14">
        <f t="shared" ref="I111" si="58">F111/C111*100</f>
        <v>96.92307692307692</v>
      </c>
      <c r="J111" s="14"/>
      <c r="K111" s="14">
        <f t="shared" ref="K111" si="59">H111/E111*100</f>
        <v>96.92307692307692</v>
      </c>
    </row>
    <row r="112" spans="1:11" x14ac:dyDescent="0.2">
      <c r="A112" s="19">
        <v>5</v>
      </c>
      <c r="B112" s="10" t="s">
        <v>134</v>
      </c>
      <c r="C112" s="16"/>
      <c r="D112" s="16">
        <v>6344861.7699999996</v>
      </c>
      <c r="E112" s="16">
        <f t="shared" si="52"/>
        <v>6344861.7699999996</v>
      </c>
      <c r="F112" s="57"/>
      <c r="G112" s="57">
        <v>4301600</v>
      </c>
      <c r="H112" s="57">
        <f t="shared" si="53"/>
        <v>4301600</v>
      </c>
      <c r="I112" s="14"/>
      <c r="J112" s="14">
        <f t="shared" ref="J112" si="60">G112/D112*100</f>
        <v>67.796591256549959</v>
      </c>
      <c r="K112" s="14">
        <f t="shared" ref="K112:K132" si="61">H112/E112*100</f>
        <v>67.796591256549959</v>
      </c>
    </row>
    <row r="113" spans="1:11" s="9" customFormat="1" ht="14.25" x14ac:dyDescent="0.2">
      <c r="A113" s="21" t="s">
        <v>93</v>
      </c>
      <c r="B113" s="21" t="s">
        <v>94</v>
      </c>
      <c r="C113" s="17"/>
      <c r="D113" s="17"/>
      <c r="E113" s="17"/>
      <c r="F113" s="60"/>
      <c r="G113" s="60"/>
      <c r="H113" s="57"/>
      <c r="I113" s="14"/>
      <c r="J113" s="14"/>
      <c r="K113" s="14"/>
    </row>
    <row r="114" spans="1:11" ht="24" x14ac:dyDescent="0.2">
      <c r="A114" s="19">
        <v>6</v>
      </c>
      <c r="B114" s="10" t="s">
        <v>138</v>
      </c>
      <c r="C114" s="16">
        <v>93260</v>
      </c>
      <c r="D114" s="16"/>
      <c r="E114" s="16">
        <f t="shared" ref="E114:E126" si="62">C114+D114</f>
        <v>93260</v>
      </c>
      <c r="F114" s="57">
        <v>97587</v>
      </c>
      <c r="G114" s="57"/>
      <c r="H114" s="57">
        <f t="shared" si="53"/>
        <v>97587</v>
      </c>
      <c r="I114" s="14">
        <f t="shared" ref="I114:I121" si="63">F114/C114*100</f>
        <v>104.63971692043748</v>
      </c>
      <c r="J114" s="14"/>
      <c r="K114" s="14">
        <f t="shared" si="61"/>
        <v>104.63971692043748</v>
      </c>
    </row>
    <row r="115" spans="1:11" ht="24" x14ac:dyDescent="0.2">
      <c r="A115" s="19">
        <v>7</v>
      </c>
      <c r="B115" s="10" t="s">
        <v>139</v>
      </c>
      <c r="C115" s="16">
        <v>163586</v>
      </c>
      <c r="D115" s="16"/>
      <c r="E115" s="16">
        <f t="shared" ref="E115:E118" si="64">C115+D115</f>
        <v>163586</v>
      </c>
      <c r="F115" s="57">
        <v>137398</v>
      </c>
      <c r="G115" s="57"/>
      <c r="H115" s="57">
        <f t="shared" si="53"/>
        <v>137398</v>
      </c>
      <c r="I115" s="14">
        <f t="shared" si="63"/>
        <v>83.991295098602563</v>
      </c>
      <c r="J115" s="14"/>
      <c r="K115" s="14">
        <f t="shared" si="61"/>
        <v>83.991295098602563</v>
      </c>
    </row>
    <row r="116" spans="1:11" x14ac:dyDescent="0.2">
      <c r="A116" s="19">
        <v>8</v>
      </c>
      <c r="B116" s="10" t="s">
        <v>140</v>
      </c>
      <c r="C116" s="16">
        <v>65554</v>
      </c>
      <c r="D116" s="16"/>
      <c r="E116" s="16">
        <f t="shared" si="64"/>
        <v>65554</v>
      </c>
      <c r="F116" s="57">
        <v>60804</v>
      </c>
      <c r="G116" s="57"/>
      <c r="H116" s="57">
        <f t="shared" si="53"/>
        <v>60804</v>
      </c>
      <c r="I116" s="14">
        <f t="shared" si="63"/>
        <v>92.754065350703243</v>
      </c>
      <c r="J116" s="14"/>
      <c r="K116" s="14">
        <f t="shared" si="61"/>
        <v>92.754065350703243</v>
      </c>
    </row>
    <row r="117" spans="1:11" x14ac:dyDescent="0.2">
      <c r="A117" s="19">
        <v>9</v>
      </c>
      <c r="B117" s="10" t="s">
        <v>141</v>
      </c>
      <c r="C117" s="16">
        <v>98032</v>
      </c>
      <c r="D117" s="16"/>
      <c r="E117" s="16">
        <f t="shared" si="64"/>
        <v>98032</v>
      </c>
      <c r="F117" s="57">
        <v>77094</v>
      </c>
      <c r="G117" s="57"/>
      <c r="H117" s="57">
        <f t="shared" ref="H117:H120" si="65">F117+G117</f>
        <v>77094</v>
      </c>
      <c r="I117" s="14">
        <f t="shared" ref="I117" si="66">F117/C117*100</f>
        <v>78.641668026766766</v>
      </c>
      <c r="J117" s="14"/>
      <c r="K117" s="14">
        <f t="shared" ref="K117:K118" si="67">H117/E117*100</f>
        <v>78.641668026766766</v>
      </c>
    </row>
    <row r="118" spans="1:11" x14ac:dyDescent="0.2">
      <c r="A118" s="19">
        <v>10</v>
      </c>
      <c r="B118" s="10" t="s">
        <v>142</v>
      </c>
      <c r="C118" s="16"/>
      <c r="D118" s="16">
        <v>50</v>
      </c>
      <c r="E118" s="16">
        <f t="shared" si="64"/>
        <v>50</v>
      </c>
      <c r="F118" s="57"/>
      <c r="G118" s="57">
        <v>3</v>
      </c>
      <c r="H118" s="57">
        <f t="shared" si="65"/>
        <v>3</v>
      </c>
      <c r="I118" s="14"/>
      <c r="J118" s="14">
        <f>G118/D118*100</f>
        <v>6</v>
      </c>
      <c r="K118" s="14">
        <f t="shared" si="67"/>
        <v>6</v>
      </c>
    </row>
    <row r="119" spans="1:11" x14ac:dyDescent="0.2">
      <c r="A119" s="19">
        <v>11</v>
      </c>
      <c r="B119" s="10" t="s">
        <v>143</v>
      </c>
      <c r="C119" s="16">
        <v>9296</v>
      </c>
      <c r="D119" s="16"/>
      <c r="E119" s="16">
        <f t="shared" si="62"/>
        <v>9296</v>
      </c>
      <c r="F119" s="57">
        <v>9720</v>
      </c>
      <c r="G119" s="57"/>
      <c r="H119" s="57">
        <f t="shared" si="65"/>
        <v>9720</v>
      </c>
      <c r="I119" s="14">
        <f t="shared" ref="I119:I120" si="68">F119/C119*100</f>
        <v>104.56110154905336</v>
      </c>
      <c r="J119" s="14"/>
      <c r="K119" s="14">
        <f t="shared" ref="K119:K120" si="69">H119/E119*100</f>
        <v>104.56110154905336</v>
      </c>
    </row>
    <row r="120" spans="1:11" x14ac:dyDescent="0.2">
      <c r="A120" s="19">
        <v>12</v>
      </c>
      <c r="B120" s="10" t="s">
        <v>140</v>
      </c>
      <c r="C120" s="16">
        <v>4320</v>
      </c>
      <c r="D120" s="16"/>
      <c r="E120" s="16">
        <f t="shared" si="62"/>
        <v>4320</v>
      </c>
      <c r="F120" s="57">
        <v>5046</v>
      </c>
      <c r="G120" s="57"/>
      <c r="H120" s="57">
        <f t="shared" si="65"/>
        <v>5046</v>
      </c>
      <c r="I120" s="14">
        <f t="shared" si="68"/>
        <v>116.80555555555556</v>
      </c>
      <c r="J120" s="14"/>
      <c r="K120" s="14">
        <f t="shared" si="69"/>
        <v>116.80555555555556</v>
      </c>
    </row>
    <row r="121" spans="1:11" x14ac:dyDescent="0.2">
      <c r="A121" s="19">
        <v>13</v>
      </c>
      <c r="B121" s="10" t="s">
        <v>141</v>
      </c>
      <c r="C121" s="16">
        <v>4976</v>
      </c>
      <c r="D121" s="16"/>
      <c r="E121" s="16">
        <f t="shared" si="62"/>
        <v>4976</v>
      </c>
      <c r="F121" s="57">
        <v>4674</v>
      </c>
      <c r="G121" s="57"/>
      <c r="H121" s="57">
        <f t="shared" ref="H121:H126" si="70">F121+G121</f>
        <v>4674</v>
      </c>
      <c r="I121" s="14">
        <f t="shared" si="63"/>
        <v>93.930868167202576</v>
      </c>
      <c r="J121" s="14"/>
      <c r="K121" s="14">
        <f t="shared" si="61"/>
        <v>93.930868167202576</v>
      </c>
    </row>
    <row r="122" spans="1:11" s="9" customFormat="1" ht="14.25" x14ac:dyDescent="0.2">
      <c r="A122" s="21" t="s">
        <v>95</v>
      </c>
      <c r="B122" s="21" t="s">
        <v>96</v>
      </c>
      <c r="C122" s="17"/>
      <c r="D122" s="17"/>
      <c r="E122" s="16"/>
      <c r="F122" s="60"/>
      <c r="G122" s="60"/>
      <c r="H122" s="57"/>
      <c r="I122" s="14"/>
      <c r="J122" s="14"/>
      <c r="K122" s="14"/>
    </row>
    <row r="123" spans="1:11" ht="24" x14ac:dyDescent="0.2">
      <c r="A123" s="19">
        <v>14</v>
      </c>
      <c r="B123" s="10" t="s">
        <v>144</v>
      </c>
      <c r="C123" s="16">
        <v>335</v>
      </c>
      <c r="D123" s="16"/>
      <c r="E123" s="16">
        <f t="shared" ref="E123:E124" si="71">C123+D123</f>
        <v>335</v>
      </c>
      <c r="F123" s="57">
        <v>324</v>
      </c>
      <c r="G123" s="57"/>
      <c r="H123" s="57">
        <f t="shared" ref="H123:H124" si="72">F123+G123</f>
        <v>324</v>
      </c>
      <c r="I123" s="14">
        <f>F123/C123*100</f>
        <v>96.71641791044776</v>
      </c>
      <c r="J123" s="14"/>
      <c r="K123" s="14">
        <f t="shared" ref="K123:K124" si="73">H123/E123*100</f>
        <v>96.71641791044776</v>
      </c>
    </row>
    <row r="124" spans="1:11" ht="24" x14ac:dyDescent="0.2">
      <c r="A124" s="19">
        <v>15</v>
      </c>
      <c r="B124" s="10" t="s">
        <v>145</v>
      </c>
      <c r="C124" s="16">
        <v>10</v>
      </c>
      <c r="D124" s="16"/>
      <c r="E124" s="16">
        <f t="shared" si="71"/>
        <v>10</v>
      </c>
      <c r="F124" s="57">
        <v>10.1</v>
      </c>
      <c r="G124" s="57"/>
      <c r="H124" s="57">
        <f t="shared" si="72"/>
        <v>10.1</v>
      </c>
      <c r="I124" s="14">
        <f>F124/C124*100</f>
        <v>101</v>
      </c>
      <c r="J124" s="14"/>
      <c r="K124" s="14">
        <f t="shared" si="73"/>
        <v>101</v>
      </c>
    </row>
    <row r="125" spans="1:11" ht="24" x14ac:dyDescent="0.2">
      <c r="A125" s="19">
        <v>16</v>
      </c>
      <c r="B125" s="10" t="s">
        <v>146</v>
      </c>
      <c r="C125" s="16"/>
      <c r="D125" s="16">
        <v>126897.24</v>
      </c>
      <c r="E125" s="16">
        <f t="shared" ref="E125" si="74">C125+D125</f>
        <v>126897.24</v>
      </c>
      <c r="F125" s="57"/>
      <c r="G125" s="57">
        <v>1433866.67</v>
      </c>
      <c r="H125" s="57">
        <f t="shared" ref="H125" si="75">F125+G125</f>
        <v>1433866.67</v>
      </c>
      <c r="I125" s="14"/>
      <c r="J125" s="14">
        <f>G125/D125*100</f>
        <v>1129.9431492757446</v>
      </c>
      <c r="K125" s="14">
        <f t="shared" ref="K125" si="76">H125/E125*100</f>
        <v>1129.9431492757446</v>
      </c>
    </row>
    <row r="126" spans="1:11" ht="24" x14ac:dyDescent="0.2">
      <c r="A126" s="19">
        <v>17</v>
      </c>
      <c r="B126" s="10" t="s">
        <v>147</v>
      </c>
      <c r="C126" s="16">
        <v>57.58</v>
      </c>
      <c r="D126" s="16"/>
      <c r="E126" s="16">
        <f t="shared" si="62"/>
        <v>57.58</v>
      </c>
      <c r="F126" s="57">
        <v>84.85</v>
      </c>
      <c r="G126" s="57"/>
      <c r="H126" s="57">
        <f t="shared" si="70"/>
        <v>84.85</v>
      </c>
      <c r="I126" s="14">
        <f>F126/C126*100</f>
        <v>147.36019451198331</v>
      </c>
      <c r="J126" s="14"/>
      <c r="K126" s="14">
        <f t="shared" si="61"/>
        <v>147.36019451198331</v>
      </c>
    </row>
    <row r="127" spans="1:11" s="9" customFormat="1" ht="14.25" x14ac:dyDescent="0.2">
      <c r="A127" s="21">
        <v>9</v>
      </c>
      <c r="B127" s="12" t="s">
        <v>115</v>
      </c>
      <c r="C127" s="17"/>
      <c r="D127" s="17"/>
      <c r="E127" s="16"/>
      <c r="F127" s="60"/>
      <c r="G127" s="60"/>
      <c r="H127" s="57"/>
      <c r="I127" s="14"/>
      <c r="J127" s="14"/>
      <c r="K127" s="14"/>
    </row>
    <row r="128" spans="1:11" ht="24" x14ac:dyDescent="0.2">
      <c r="A128" s="19">
        <v>18</v>
      </c>
      <c r="B128" s="10" t="s">
        <v>148</v>
      </c>
      <c r="C128" s="16">
        <v>50.2</v>
      </c>
      <c r="D128" s="16"/>
      <c r="E128" s="16">
        <f t="shared" ref="E128:E131" si="77">C128+D128</f>
        <v>50.2</v>
      </c>
      <c r="F128" s="57">
        <v>47.2</v>
      </c>
      <c r="G128" s="57"/>
      <c r="H128" s="57">
        <f t="shared" ref="H128:H131" si="78">F128+G128</f>
        <v>47.2</v>
      </c>
      <c r="I128" s="14">
        <f>F128/C128*100</f>
        <v>94.023904382470121</v>
      </c>
      <c r="J128" s="14"/>
      <c r="K128" s="14">
        <f t="shared" ref="K128:K131" si="79">H128/E128*100</f>
        <v>94.023904382470121</v>
      </c>
    </row>
    <row r="129" spans="1:11" ht="24" x14ac:dyDescent="0.2">
      <c r="A129" s="19">
        <v>19</v>
      </c>
      <c r="B129" s="10" t="s">
        <v>149</v>
      </c>
      <c r="C129" s="16">
        <v>49.8</v>
      </c>
      <c r="D129" s="16"/>
      <c r="E129" s="16">
        <f t="shared" si="77"/>
        <v>49.8</v>
      </c>
      <c r="F129" s="57">
        <v>50.1</v>
      </c>
      <c r="G129" s="57"/>
      <c r="H129" s="57">
        <f t="shared" si="78"/>
        <v>50.1</v>
      </c>
      <c r="I129" s="14">
        <f>F129/C129*100</f>
        <v>100.60240963855422</v>
      </c>
      <c r="J129" s="14"/>
      <c r="K129" s="14">
        <f t="shared" si="79"/>
        <v>100.60240963855422</v>
      </c>
    </row>
    <row r="130" spans="1:11" ht="24" x14ac:dyDescent="0.2">
      <c r="A130" s="19">
        <v>20</v>
      </c>
      <c r="B130" s="10" t="s">
        <v>150</v>
      </c>
      <c r="C130" s="16"/>
      <c r="D130" s="16">
        <v>99.8</v>
      </c>
      <c r="E130" s="16">
        <f t="shared" si="77"/>
        <v>99.8</v>
      </c>
      <c r="F130" s="57"/>
      <c r="G130" s="57">
        <v>94</v>
      </c>
      <c r="H130" s="57">
        <f t="shared" si="78"/>
        <v>94</v>
      </c>
      <c r="I130" s="14"/>
      <c r="J130" s="14">
        <f>G130/D130*100</f>
        <v>94.188376753507015</v>
      </c>
      <c r="K130" s="14">
        <f t="shared" si="79"/>
        <v>94.188376753507015</v>
      </c>
    </row>
    <row r="131" spans="1:11" ht="24" x14ac:dyDescent="0.2">
      <c r="A131" s="19">
        <v>21</v>
      </c>
      <c r="B131" s="10" t="s">
        <v>151</v>
      </c>
      <c r="C131" s="16">
        <v>-13.2</v>
      </c>
      <c r="D131" s="16"/>
      <c r="E131" s="16">
        <f t="shared" si="77"/>
        <v>-13.2</v>
      </c>
      <c r="F131" s="57">
        <v>-1.7</v>
      </c>
      <c r="G131" s="57"/>
      <c r="H131" s="57">
        <f t="shared" si="78"/>
        <v>-1.7</v>
      </c>
      <c r="I131" s="14">
        <f>F131/C131*100</f>
        <v>12.878787878787879</v>
      </c>
      <c r="J131" s="14"/>
      <c r="K131" s="14">
        <f t="shared" si="79"/>
        <v>12.878787878787879</v>
      </c>
    </row>
    <row r="132" spans="1:11" x14ac:dyDescent="0.2">
      <c r="A132" s="19">
        <v>22</v>
      </c>
      <c r="B132" s="10" t="s">
        <v>152</v>
      </c>
      <c r="C132" s="16">
        <v>52</v>
      </c>
      <c r="D132" s="16"/>
      <c r="E132" s="16">
        <f t="shared" ref="E132" si="80">C132+D132</f>
        <v>52</v>
      </c>
      <c r="F132" s="57">
        <v>3.7</v>
      </c>
      <c r="G132" s="57"/>
      <c r="H132" s="57">
        <f t="shared" ref="H132" si="81">F132+G132</f>
        <v>3.7</v>
      </c>
      <c r="I132" s="14">
        <f t="shared" ref="I132" si="82">F132/C132*100</f>
        <v>7.115384615384615</v>
      </c>
      <c r="J132" s="14"/>
      <c r="K132" s="14">
        <f t="shared" si="61"/>
        <v>7.115384615384615</v>
      </c>
    </row>
    <row r="133" spans="1:11" ht="17.45" customHeight="1" x14ac:dyDescent="0.2">
      <c r="A133" s="50" t="s">
        <v>100</v>
      </c>
      <c r="B133" s="50"/>
      <c r="C133" s="50"/>
      <c r="D133" s="50"/>
      <c r="E133" s="50"/>
      <c r="F133" s="50"/>
      <c r="G133" s="50"/>
      <c r="H133" s="50"/>
      <c r="I133" s="50"/>
      <c r="J133" s="50"/>
      <c r="K133" s="50"/>
    </row>
    <row r="134" spans="1:11" ht="108" customHeight="1" x14ac:dyDescent="0.2">
      <c r="A134" s="49" t="s">
        <v>168</v>
      </c>
      <c r="B134" s="49"/>
      <c r="C134" s="49"/>
      <c r="D134" s="49"/>
      <c r="E134" s="49"/>
      <c r="F134" s="49"/>
      <c r="G134" s="49"/>
      <c r="H134" s="49"/>
      <c r="I134" s="49"/>
      <c r="J134" s="49"/>
      <c r="K134" s="49"/>
    </row>
    <row r="135" spans="1:11" ht="14.1" customHeight="1" x14ac:dyDescent="0.2">
      <c r="A135" s="51" t="s">
        <v>101</v>
      </c>
      <c r="B135" s="51"/>
      <c r="C135" s="51"/>
      <c r="D135" s="51"/>
      <c r="E135" s="51"/>
      <c r="F135" s="51"/>
      <c r="G135" s="51"/>
      <c r="H135" s="51"/>
      <c r="I135" s="51"/>
      <c r="J135" s="51"/>
      <c r="K135" s="51"/>
    </row>
    <row r="136" spans="1:11" ht="18" customHeight="1" x14ac:dyDescent="0.2">
      <c r="A136" s="58" t="s">
        <v>163</v>
      </c>
      <c r="B136" s="58"/>
      <c r="C136" s="58"/>
      <c r="D136" s="58"/>
      <c r="E136" s="58"/>
      <c r="F136" s="58"/>
      <c r="G136" s="58"/>
      <c r="H136" s="58"/>
      <c r="I136" s="58"/>
      <c r="J136" s="58"/>
      <c r="K136" s="58"/>
    </row>
    <row r="137" spans="1:11" ht="15" customHeight="1" x14ac:dyDescent="0.2">
      <c r="A137" s="32" t="s">
        <v>110</v>
      </c>
      <c r="B137" s="33"/>
      <c r="C137" s="33"/>
      <c r="D137" s="33"/>
      <c r="E137" s="33"/>
      <c r="F137" s="33"/>
      <c r="G137" s="33"/>
      <c r="H137" s="33"/>
      <c r="I137" s="33"/>
      <c r="J137" s="33"/>
      <c r="K137" s="33"/>
    </row>
    <row r="138" spans="1:11" ht="72" x14ac:dyDescent="0.2">
      <c r="A138" s="19" t="s">
        <v>40</v>
      </c>
      <c r="B138" s="19" t="s">
        <v>8</v>
      </c>
      <c r="C138" s="8" t="s">
        <v>102</v>
      </c>
      <c r="D138" s="8" t="s">
        <v>103</v>
      </c>
      <c r="E138" s="8" t="s">
        <v>104</v>
      </c>
      <c r="F138" s="8" t="s">
        <v>89</v>
      </c>
      <c r="G138" s="8" t="s">
        <v>105</v>
      </c>
      <c r="H138" s="8" t="s">
        <v>106</v>
      </c>
    </row>
    <row r="139" spans="1:11" ht="15" x14ac:dyDescent="0.2">
      <c r="A139" s="19" t="s">
        <v>5</v>
      </c>
      <c r="B139" s="19" t="s">
        <v>18</v>
      </c>
      <c r="C139" s="19" t="s">
        <v>27</v>
      </c>
      <c r="D139" s="19" t="s">
        <v>35</v>
      </c>
      <c r="E139" s="19" t="s">
        <v>34</v>
      </c>
      <c r="F139" s="19" t="s">
        <v>41</v>
      </c>
      <c r="G139" s="19" t="s">
        <v>33</v>
      </c>
      <c r="H139" s="19" t="s">
        <v>42</v>
      </c>
    </row>
    <row r="140" spans="1:11" ht="15" x14ac:dyDescent="0.2">
      <c r="A140" s="19" t="s">
        <v>43</v>
      </c>
      <c r="B140" s="19" t="s">
        <v>44</v>
      </c>
      <c r="C140" s="19" t="s">
        <v>11</v>
      </c>
      <c r="D140" s="19"/>
      <c r="E140" s="19"/>
      <c r="F140" s="19">
        <f>E140-D140</f>
        <v>0</v>
      </c>
      <c r="G140" s="19" t="s">
        <v>11</v>
      </c>
      <c r="H140" s="19" t="s">
        <v>11</v>
      </c>
    </row>
    <row r="141" spans="1:11" ht="15" x14ac:dyDescent="0.2">
      <c r="A141" s="19"/>
      <c r="B141" s="19" t="s">
        <v>45</v>
      </c>
      <c r="C141" s="19" t="s">
        <v>11</v>
      </c>
      <c r="D141" s="19"/>
      <c r="E141" s="19"/>
      <c r="F141" s="19">
        <f t="shared" ref="F141:F142" si="83">E141-D141</f>
        <v>0</v>
      </c>
      <c r="G141" s="19" t="s">
        <v>11</v>
      </c>
      <c r="H141" s="19" t="s">
        <v>11</v>
      </c>
    </row>
    <row r="142" spans="1:11" ht="30" x14ac:dyDescent="0.2">
      <c r="A142" s="19"/>
      <c r="B142" s="19" t="s">
        <v>46</v>
      </c>
      <c r="C142" s="19" t="s">
        <v>11</v>
      </c>
      <c r="D142" s="19"/>
      <c r="E142" s="19"/>
      <c r="F142" s="19">
        <f t="shared" si="83"/>
        <v>0</v>
      </c>
      <c r="G142" s="19" t="s">
        <v>11</v>
      </c>
      <c r="H142" s="19" t="s">
        <v>11</v>
      </c>
    </row>
    <row r="143" spans="1:11" ht="15" x14ac:dyDescent="0.2">
      <c r="A143" s="19"/>
      <c r="B143" s="19" t="s">
        <v>47</v>
      </c>
      <c r="C143" s="19" t="s">
        <v>11</v>
      </c>
      <c r="D143" s="19"/>
      <c r="E143" s="19"/>
      <c r="F143" s="19"/>
      <c r="G143" s="19" t="s">
        <v>11</v>
      </c>
      <c r="H143" s="19" t="s">
        <v>11</v>
      </c>
    </row>
    <row r="144" spans="1:11" ht="15" x14ac:dyDescent="0.2">
      <c r="A144" s="19"/>
      <c r="B144" s="19" t="s">
        <v>48</v>
      </c>
      <c r="C144" s="19" t="s">
        <v>11</v>
      </c>
      <c r="D144" s="19"/>
      <c r="E144" s="19"/>
      <c r="F144" s="19"/>
      <c r="G144" s="19" t="s">
        <v>11</v>
      </c>
      <c r="H144" s="19" t="s">
        <v>11</v>
      </c>
    </row>
    <row r="145" spans="1:11" x14ac:dyDescent="0.2">
      <c r="A145" s="46" t="s">
        <v>112</v>
      </c>
      <c r="B145" s="25"/>
      <c r="C145" s="25"/>
      <c r="D145" s="25"/>
      <c r="E145" s="25"/>
      <c r="F145" s="25"/>
      <c r="G145" s="25"/>
      <c r="H145" s="25"/>
    </row>
    <row r="146" spans="1:11" ht="15" x14ac:dyDescent="0.2">
      <c r="A146" s="19" t="s">
        <v>18</v>
      </c>
      <c r="B146" s="19" t="s">
        <v>49</v>
      </c>
      <c r="C146" s="19" t="s">
        <v>11</v>
      </c>
      <c r="D146" s="19"/>
      <c r="E146" s="19"/>
      <c r="F146" s="19">
        <f t="shared" ref="F146" si="84">E146-D146</f>
        <v>0</v>
      </c>
      <c r="G146" s="19" t="s">
        <v>11</v>
      </c>
      <c r="H146" s="19" t="s">
        <v>11</v>
      </c>
    </row>
    <row r="147" spans="1:11" x14ac:dyDescent="0.2">
      <c r="A147" s="46" t="s">
        <v>113</v>
      </c>
      <c r="B147" s="25"/>
      <c r="C147" s="25"/>
      <c r="D147" s="25"/>
      <c r="E147" s="25"/>
      <c r="F147" s="25"/>
      <c r="G147" s="25"/>
      <c r="H147" s="25"/>
    </row>
    <row r="148" spans="1:11" x14ac:dyDescent="0.2">
      <c r="A148" s="25" t="s">
        <v>50</v>
      </c>
      <c r="B148" s="25"/>
      <c r="C148" s="25"/>
      <c r="D148" s="25"/>
      <c r="E148" s="25"/>
      <c r="F148" s="25"/>
      <c r="G148" s="25"/>
      <c r="H148" s="25"/>
    </row>
    <row r="149" spans="1:11" ht="15" x14ac:dyDescent="0.2">
      <c r="A149" s="19" t="s">
        <v>20</v>
      </c>
      <c r="B149" s="19" t="s">
        <v>51</v>
      </c>
      <c r="C149" s="19"/>
      <c r="D149" s="19"/>
      <c r="E149" s="19"/>
      <c r="F149" s="19"/>
      <c r="G149" s="19"/>
      <c r="H149" s="19"/>
    </row>
    <row r="150" spans="1:11" ht="15" x14ac:dyDescent="0.2">
      <c r="A150" s="19"/>
      <c r="B150" s="19" t="s">
        <v>52</v>
      </c>
      <c r="C150" s="19"/>
      <c r="D150" s="19"/>
      <c r="E150" s="19"/>
      <c r="F150" s="19">
        <f t="shared" ref="F150" si="85">E150-D150</f>
        <v>0</v>
      </c>
      <c r="G150" s="19"/>
      <c r="H150" s="19"/>
    </row>
    <row r="151" spans="1:11" ht="13.5" thickBot="1" x14ac:dyDescent="0.25">
      <c r="A151" s="37" t="s">
        <v>53</v>
      </c>
      <c r="B151" s="38"/>
      <c r="C151" s="38"/>
      <c r="D151" s="38"/>
      <c r="E151" s="38"/>
      <c r="F151" s="38"/>
      <c r="G151" s="38"/>
      <c r="H151" s="39"/>
    </row>
    <row r="152" spans="1:11" ht="30" x14ac:dyDescent="0.2">
      <c r="A152" s="19"/>
      <c r="B152" s="18" t="s">
        <v>114</v>
      </c>
      <c r="C152" s="19"/>
      <c r="D152" s="19"/>
      <c r="E152" s="19"/>
      <c r="F152" s="19">
        <f t="shared" ref="F152" si="86">E152-D152</f>
        <v>0</v>
      </c>
      <c r="G152" s="19"/>
      <c r="H152" s="19"/>
    </row>
    <row r="153" spans="1:11" ht="30" x14ac:dyDescent="0.2">
      <c r="A153" s="19"/>
      <c r="B153" s="19" t="s">
        <v>54</v>
      </c>
      <c r="C153" s="19"/>
      <c r="D153" s="19"/>
      <c r="E153" s="19"/>
      <c r="F153" s="19"/>
      <c r="G153" s="19"/>
      <c r="H153" s="19"/>
    </row>
    <row r="154" spans="1:11" ht="30" x14ac:dyDescent="0.2">
      <c r="A154" s="19" t="s">
        <v>21</v>
      </c>
      <c r="B154" s="19" t="s">
        <v>55</v>
      </c>
      <c r="C154" s="19" t="s">
        <v>11</v>
      </c>
      <c r="D154" s="19"/>
      <c r="E154" s="19"/>
      <c r="F154" s="19"/>
      <c r="G154" s="19" t="s">
        <v>11</v>
      </c>
      <c r="H154" s="19" t="s">
        <v>11</v>
      </c>
    </row>
    <row r="155" spans="1:11" ht="18.2" customHeight="1" x14ac:dyDescent="0.2">
      <c r="A155" s="48" t="s">
        <v>122</v>
      </c>
      <c r="B155" s="48"/>
      <c r="C155" s="48"/>
      <c r="D155" s="48"/>
      <c r="E155" s="48"/>
      <c r="F155" s="48"/>
      <c r="G155" s="48"/>
      <c r="H155" s="48"/>
      <c r="I155" s="48"/>
      <c r="J155" s="48"/>
      <c r="K155" s="48"/>
    </row>
    <row r="156" spans="1:11" ht="34.5" customHeight="1" x14ac:dyDescent="0.2">
      <c r="A156" s="48" t="s">
        <v>167</v>
      </c>
      <c r="B156" s="48"/>
      <c r="C156" s="48"/>
      <c r="D156" s="48"/>
      <c r="E156" s="48"/>
      <c r="F156" s="48"/>
      <c r="G156" s="48"/>
      <c r="H156" s="48"/>
      <c r="I156" s="48"/>
      <c r="J156" s="48"/>
      <c r="K156" s="48"/>
    </row>
    <row r="157" spans="1:11" ht="18" customHeight="1" x14ac:dyDescent="0.2">
      <c r="A157" s="48" t="s">
        <v>107</v>
      </c>
      <c r="B157" s="33"/>
      <c r="C157" s="33"/>
      <c r="D157" s="33"/>
      <c r="E157" s="33"/>
      <c r="F157" s="33"/>
      <c r="G157" s="33"/>
      <c r="H157" s="33"/>
      <c r="I157" s="33"/>
      <c r="J157" s="33"/>
      <c r="K157" s="33"/>
    </row>
    <row r="158" spans="1:11" ht="30.95" customHeight="1" x14ac:dyDescent="0.2">
      <c r="A158" s="61" t="s">
        <v>164</v>
      </c>
      <c r="B158" s="58"/>
      <c r="C158" s="58"/>
      <c r="D158" s="58"/>
      <c r="E158" s="58"/>
      <c r="F158" s="58"/>
      <c r="G158" s="58"/>
      <c r="H158" s="58"/>
      <c r="I158" s="58"/>
      <c r="J158" s="58"/>
      <c r="K158" s="58"/>
    </row>
    <row r="159" spans="1:11" ht="20.65" customHeight="1" x14ac:dyDescent="0.2">
      <c r="A159" s="48" t="s">
        <v>165</v>
      </c>
      <c r="B159" s="48"/>
      <c r="C159" s="48"/>
      <c r="D159" s="48"/>
      <c r="E159" s="48"/>
      <c r="F159" s="48"/>
      <c r="G159" s="48"/>
      <c r="H159" s="48"/>
      <c r="I159" s="48"/>
      <c r="J159" s="48"/>
      <c r="K159" s="48"/>
    </row>
    <row r="160" spans="1:11" ht="105" customHeight="1" x14ac:dyDescent="0.2">
      <c r="A160" s="48" t="s">
        <v>166</v>
      </c>
      <c r="B160" s="48"/>
      <c r="C160" s="48"/>
      <c r="D160" s="48"/>
      <c r="E160" s="48"/>
      <c r="F160" s="48"/>
      <c r="G160" s="48"/>
      <c r="H160" s="48"/>
      <c r="I160" s="48"/>
      <c r="J160" s="48"/>
      <c r="K160" s="48"/>
    </row>
    <row r="161" spans="1:11" ht="15.6" customHeight="1" x14ac:dyDescent="0.2">
      <c r="A161" s="48" t="s">
        <v>123</v>
      </c>
      <c r="B161" s="48"/>
      <c r="C161" s="48"/>
      <c r="D161" s="48"/>
      <c r="E161" s="48"/>
      <c r="F161" s="48"/>
      <c r="G161" s="48"/>
      <c r="H161" s="48"/>
      <c r="I161" s="48"/>
      <c r="J161" s="48"/>
      <c r="K161" s="48"/>
    </row>
    <row r="163" spans="1:11" s="1" customFormat="1" ht="34.5" customHeight="1" x14ac:dyDescent="0.2">
      <c r="B163" s="2" t="s">
        <v>117</v>
      </c>
      <c r="C163" s="2"/>
      <c r="D163" s="2"/>
      <c r="E163" s="47" t="s">
        <v>118</v>
      </c>
      <c r="F163" s="47"/>
      <c r="G163" s="47"/>
    </row>
  </sheetData>
  <mergeCells count="89">
    <mergeCell ref="A103:K103"/>
    <mergeCell ref="A65:K65"/>
    <mergeCell ref="A78:K78"/>
    <mergeCell ref="A75:K75"/>
    <mergeCell ref="C81:E81"/>
    <mergeCell ref="F81:H81"/>
    <mergeCell ref="I81:K81"/>
    <mergeCell ref="C73:E73"/>
    <mergeCell ref="F73:H73"/>
    <mergeCell ref="I73:K73"/>
    <mergeCell ref="A71:K71"/>
    <mergeCell ref="A80:K80"/>
    <mergeCell ref="A155:K155"/>
    <mergeCell ref="A106:K106"/>
    <mergeCell ref="A133:K133"/>
    <mergeCell ref="A134:K134"/>
    <mergeCell ref="A135:K135"/>
    <mergeCell ref="E163:G163"/>
    <mergeCell ref="A156:K156"/>
    <mergeCell ref="A157:K157"/>
    <mergeCell ref="A158:K158"/>
    <mergeCell ref="A159:K159"/>
    <mergeCell ref="A160:K160"/>
    <mergeCell ref="A161:K161"/>
    <mergeCell ref="A137:K137"/>
    <mergeCell ref="A145:H145"/>
    <mergeCell ref="A147:H147"/>
    <mergeCell ref="A148:H148"/>
    <mergeCell ref="A17:K17"/>
    <mergeCell ref="A49:K49"/>
    <mergeCell ref="A51:K51"/>
    <mergeCell ref="A54:K54"/>
    <mergeCell ref="A57:K57"/>
    <mergeCell ref="A59:K59"/>
    <mergeCell ref="A61:K61"/>
    <mergeCell ref="A67:K67"/>
    <mergeCell ref="A85:K85"/>
    <mergeCell ref="A105:K105"/>
    <mergeCell ref="A69:K69"/>
    <mergeCell ref="A63:K63"/>
    <mergeCell ref="A151:H151"/>
    <mergeCell ref="A88:K88"/>
    <mergeCell ref="A89:K89"/>
    <mergeCell ref="A90:K90"/>
    <mergeCell ref="A91:K91"/>
    <mergeCell ref="A92:K92"/>
    <mergeCell ref="A93:A94"/>
    <mergeCell ref="B93:B94"/>
    <mergeCell ref="C93:E93"/>
    <mergeCell ref="F93:H93"/>
    <mergeCell ref="I93:K93"/>
    <mergeCell ref="A100:K100"/>
    <mergeCell ref="A101:K101"/>
    <mergeCell ref="A96:K96"/>
    <mergeCell ref="A97:K97"/>
    <mergeCell ref="A136:K136"/>
    <mergeCell ref="C46:E46"/>
    <mergeCell ref="F46:H46"/>
    <mergeCell ref="I46:K46"/>
    <mergeCell ref="C55:E55"/>
    <mergeCell ref="F55:H55"/>
    <mergeCell ref="I55:K55"/>
    <mergeCell ref="I44:K44"/>
    <mergeCell ref="A20:K20"/>
    <mergeCell ref="A23:K23"/>
    <mergeCell ref="A29:E29"/>
    <mergeCell ref="A36:E36"/>
    <mergeCell ref="A42:K42"/>
    <mergeCell ref="A22:K22"/>
    <mergeCell ref="A44:A45"/>
    <mergeCell ref="B44:B45"/>
    <mergeCell ref="C44:E44"/>
    <mergeCell ref="F44:H44"/>
    <mergeCell ref="H1:K1"/>
    <mergeCell ref="H2:K2"/>
    <mergeCell ref="A3:K3"/>
    <mergeCell ref="D4:K4"/>
    <mergeCell ref="D5:K5"/>
    <mergeCell ref="D6:K6"/>
    <mergeCell ref="A13:A14"/>
    <mergeCell ref="B13:B14"/>
    <mergeCell ref="C13:E13"/>
    <mergeCell ref="F13:H13"/>
    <mergeCell ref="I13:K13"/>
    <mergeCell ref="D7:K7"/>
    <mergeCell ref="D8:K8"/>
    <mergeCell ref="C10:K10"/>
    <mergeCell ref="B11:K11"/>
    <mergeCell ref="A12:K12"/>
  </mergeCells>
  <pageMargins left="0.70866141732283472" right="0.70866141732283472" top="0.74803149606299213" bottom="0.74803149606299213" header="0.31496062992125984" footer="0.31496062992125984"/>
  <pageSetup paperSize="9" scale="62" fitToHeight="6" orientation="portrait" r:id="rId1"/>
  <rowBreaks count="3" manualBreakCount="3">
    <brk id="28" max="16383" man="1"/>
    <brk id="91" max="16383" man="1"/>
    <brk id="13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VNMR</cp:lastModifiedBy>
  <cp:lastPrinted>2023-02-16T10:01:13Z</cp:lastPrinted>
  <dcterms:created xsi:type="dcterms:W3CDTF">2019-07-18T07:25:18Z</dcterms:created>
  <dcterms:modified xsi:type="dcterms:W3CDTF">2023-02-16T10:02:30Z</dcterms:modified>
</cp:coreProperties>
</file>