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00" windowHeight="7050"/>
  </bookViews>
  <sheets>
    <sheet name="2030"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6" i="3" l="1"/>
  <c r="J123" i="3"/>
  <c r="I121" i="3"/>
  <c r="H121" i="3"/>
  <c r="E121" i="3"/>
  <c r="E119" i="3"/>
  <c r="H119" i="3"/>
  <c r="K119" i="3" s="1"/>
  <c r="I119" i="3"/>
  <c r="I112" i="3"/>
  <c r="H112" i="3"/>
  <c r="E112" i="3"/>
  <c r="B112" i="3"/>
  <c r="I108" i="3"/>
  <c r="I101" i="3"/>
  <c r="K121" i="3" l="1"/>
  <c r="K112" i="3"/>
  <c r="J61" i="3"/>
  <c r="I61" i="3"/>
  <c r="H61" i="3"/>
  <c r="E61" i="3"/>
  <c r="J65" i="3"/>
  <c r="I65" i="3"/>
  <c r="H65" i="3"/>
  <c r="E65" i="3"/>
  <c r="J63" i="3"/>
  <c r="I63" i="3"/>
  <c r="H63" i="3"/>
  <c r="E63" i="3"/>
  <c r="K63" i="3" l="1"/>
  <c r="K61" i="3"/>
  <c r="K65" i="3"/>
  <c r="H115" i="3" l="1"/>
  <c r="H114" i="3"/>
  <c r="H113" i="3"/>
  <c r="H103" i="3"/>
  <c r="H104" i="3"/>
  <c r="H105" i="3"/>
  <c r="H107" i="3"/>
  <c r="E115" i="3"/>
  <c r="E114" i="3"/>
  <c r="K114" i="3" s="1"/>
  <c r="E113" i="3"/>
  <c r="K113" i="3" l="1"/>
  <c r="K115" i="3"/>
  <c r="E20" i="3"/>
  <c r="J97" i="3" l="1"/>
  <c r="F149" i="3" l="1"/>
  <c r="F148" i="3"/>
  <c r="F147" i="3"/>
  <c r="F145" i="3"/>
  <c r="E141" i="3"/>
  <c r="D141" i="3"/>
  <c r="F139" i="3"/>
  <c r="F137" i="3"/>
  <c r="F136" i="3"/>
  <c r="F135" i="3"/>
  <c r="J127" i="3"/>
  <c r="K127" i="3"/>
  <c r="H126" i="3"/>
  <c r="E126" i="3"/>
  <c r="I125" i="3"/>
  <c r="H125" i="3"/>
  <c r="E125" i="3"/>
  <c r="H123" i="3"/>
  <c r="E123" i="3"/>
  <c r="J122" i="3"/>
  <c r="H122" i="3"/>
  <c r="E122" i="3"/>
  <c r="I120" i="3"/>
  <c r="H120" i="3"/>
  <c r="E120" i="3"/>
  <c r="J117" i="3"/>
  <c r="H117" i="3"/>
  <c r="E117" i="3"/>
  <c r="B117" i="3"/>
  <c r="J116" i="3"/>
  <c r="H116" i="3"/>
  <c r="E116" i="3"/>
  <c r="B116" i="3"/>
  <c r="I111" i="3"/>
  <c r="H111" i="3"/>
  <c r="E111" i="3"/>
  <c r="B111" i="3"/>
  <c r="I110" i="3"/>
  <c r="H110" i="3"/>
  <c r="E110" i="3"/>
  <c r="B110" i="3"/>
  <c r="J108" i="3"/>
  <c r="H108" i="3"/>
  <c r="E108" i="3"/>
  <c r="J107" i="3"/>
  <c r="E107" i="3"/>
  <c r="B107" i="3"/>
  <c r="I106" i="3"/>
  <c r="H106" i="3"/>
  <c r="E106" i="3"/>
  <c r="B106" i="3"/>
  <c r="I105" i="3"/>
  <c r="E105" i="3"/>
  <c r="B105" i="3"/>
  <c r="I104" i="3"/>
  <c r="E104" i="3"/>
  <c r="B104" i="3"/>
  <c r="I103" i="3"/>
  <c r="E103" i="3"/>
  <c r="B103" i="3"/>
  <c r="I102" i="3"/>
  <c r="H102" i="3"/>
  <c r="E102" i="3"/>
  <c r="B102" i="3"/>
  <c r="H101" i="3"/>
  <c r="E101" i="3"/>
  <c r="B101" i="3"/>
  <c r="I97" i="3"/>
  <c r="H97" i="3"/>
  <c r="E97" i="3"/>
  <c r="G94" i="3"/>
  <c r="J94" i="3" s="1"/>
  <c r="F94" i="3"/>
  <c r="E94" i="3"/>
  <c r="J84" i="3"/>
  <c r="I84" i="3"/>
  <c r="H84" i="3"/>
  <c r="E84" i="3"/>
  <c r="J82" i="3"/>
  <c r="I82" i="3"/>
  <c r="H82" i="3"/>
  <c r="E82" i="3"/>
  <c r="J80" i="3"/>
  <c r="I80" i="3"/>
  <c r="H80" i="3"/>
  <c r="E80" i="3"/>
  <c r="J77" i="3"/>
  <c r="I77" i="3"/>
  <c r="H77" i="3"/>
  <c r="E77" i="3"/>
  <c r="J75" i="3"/>
  <c r="I75" i="3"/>
  <c r="H75" i="3"/>
  <c r="E75" i="3"/>
  <c r="J73" i="3"/>
  <c r="I73" i="3"/>
  <c r="H73" i="3"/>
  <c r="E73" i="3"/>
  <c r="J72" i="3"/>
  <c r="I72" i="3"/>
  <c r="H72" i="3"/>
  <c r="E72" i="3"/>
  <c r="J70" i="3"/>
  <c r="I70" i="3"/>
  <c r="H70" i="3"/>
  <c r="J68" i="3"/>
  <c r="I68" i="3"/>
  <c r="H68" i="3"/>
  <c r="E68" i="3"/>
  <c r="J67" i="3"/>
  <c r="I67" i="3"/>
  <c r="H67" i="3"/>
  <c r="E67" i="3"/>
  <c r="J59" i="3"/>
  <c r="I59" i="3"/>
  <c r="H59" i="3"/>
  <c r="E59" i="3"/>
  <c r="J58" i="3"/>
  <c r="I58" i="3"/>
  <c r="H58" i="3"/>
  <c r="E58" i="3"/>
  <c r="J56" i="3"/>
  <c r="I56" i="3"/>
  <c r="H56" i="3"/>
  <c r="E56" i="3"/>
  <c r="J53" i="3"/>
  <c r="I53" i="3"/>
  <c r="H53" i="3"/>
  <c r="E53" i="3"/>
  <c r="J52" i="3"/>
  <c r="I52" i="3"/>
  <c r="H52" i="3"/>
  <c r="E52" i="3"/>
  <c r="J51" i="3"/>
  <c r="I51" i="3"/>
  <c r="H51" i="3"/>
  <c r="E51" i="3"/>
  <c r="J50" i="3"/>
  <c r="I50" i="3"/>
  <c r="H50" i="3"/>
  <c r="E50" i="3"/>
  <c r="J49" i="3"/>
  <c r="I49" i="3"/>
  <c r="H49" i="3"/>
  <c r="E49" i="3"/>
  <c r="J48" i="3"/>
  <c r="I48" i="3"/>
  <c r="H48" i="3"/>
  <c r="E48" i="3"/>
  <c r="J47" i="3"/>
  <c r="I47" i="3"/>
  <c r="H47" i="3"/>
  <c r="E47" i="3"/>
  <c r="J46" i="3"/>
  <c r="I46" i="3"/>
  <c r="H46" i="3"/>
  <c r="E46" i="3"/>
  <c r="E33" i="3"/>
  <c r="E32" i="3"/>
  <c r="E31" i="3"/>
  <c r="E30" i="3"/>
  <c r="D28" i="3"/>
  <c r="C28" i="3"/>
  <c r="J20" i="3"/>
  <c r="I20" i="3"/>
  <c r="H20" i="3"/>
  <c r="J16" i="3"/>
  <c r="I16" i="3"/>
  <c r="H16" i="3"/>
  <c r="E16" i="3"/>
  <c r="K126" i="3" l="1"/>
  <c r="K108" i="3"/>
  <c r="F141" i="3"/>
  <c r="K125" i="3"/>
  <c r="K123" i="3"/>
  <c r="K110" i="3"/>
  <c r="K111" i="3"/>
  <c r="K116" i="3"/>
  <c r="K117" i="3"/>
  <c r="K120" i="3"/>
  <c r="K122" i="3"/>
  <c r="E28" i="3"/>
  <c r="K46" i="3"/>
  <c r="K47" i="3"/>
  <c r="K48" i="3"/>
  <c r="K49" i="3"/>
  <c r="K50" i="3"/>
  <c r="K51" i="3"/>
  <c r="K56" i="3"/>
  <c r="K58" i="3"/>
  <c r="K59" i="3"/>
  <c r="K70" i="3"/>
  <c r="K72" i="3"/>
  <c r="K73" i="3"/>
  <c r="K80" i="3"/>
  <c r="K82" i="3"/>
  <c r="K84" i="3"/>
  <c r="K77" i="3"/>
  <c r="K75" i="3"/>
  <c r="K97" i="3"/>
  <c r="K101" i="3"/>
  <c r="K102" i="3"/>
  <c r="K103" i="3"/>
  <c r="K104" i="3"/>
  <c r="K105" i="3"/>
  <c r="K106" i="3"/>
  <c r="K107" i="3"/>
  <c r="K68" i="3"/>
  <c r="K67" i="3"/>
  <c r="K53" i="3"/>
  <c r="K52" i="3"/>
  <c r="K20" i="3"/>
  <c r="H94" i="3"/>
  <c r="K94" i="3" s="1"/>
  <c r="K16" i="3"/>
  <c r="I94" i="3"/>
</calcChain>
</file>

<file path=xl/sharedStrings.xml><?xml version="1.0" encoding="utf-8"?>
<sst xmlns="http://schemas.openxmlformats.org/spreadsheetml/2006/main" count="271" uniqueCount="189">
  <si>
    <t>.0212030</t>
  </si>
  <si>
    <t>Лікарсько-акушерська допомога вагітним, породіллям та новонародженим</t>
  </si>
  <si>
    <t>Виконано</t>
  </si>
  <si>
    <t>Середня вартість1 ліжко-дня</t>
  </si>
  <si>
    <t>Середня вартість 1 м2 оренди</t>
  </si>
  <si>
    <t>зменшення кількості орендарів, які невчасно сплачують оренду</t>
  </si>
  <si>
    <t>1.</t>
  </si>
  <si>
    <t>.0200000</t>
  </si>
  <si>
    <t>(КПКВК МБ)</t>
  </si>
  <si>
    <t>(найменування головного розпорядника)</t>
  </si>
  <si>
    <t>2.</t>
  </si>
  <si>
    <t>.0210000</t>
  </si>
  <si>
    <t>3.</t>
  </si>
  <si>
    <t xml:space="preserve">Додаток </t>
  </si>
  <si>
    <t>до Методичних рекомендацій щодо здійснення оцінки ефективності бюджетних програм</t>
  </si>
  <si>
    <t>Виконавчий комітет Ніжинської міської ради</t>
  </si>
  <si>
    <t>(найменування відповідального виконавця)</t>
  </si>
  <si>
    <t>.0733</t>
  </si>
  <si>
    <t>(КФКВК)1</t>
  </si>
  <si>
    <t xml:space="preserve">(найменування бюджетної програми) </t>
  </si>
  <si>
    <t>4.</t>
  </si>
  <si>
    <t>Мета бюджетної програми:</t>
  </si>
  <si>
    <t>Підвищення рівня надання медичної допомоги вагітним, роділлям, породіллям та новонародженим у лікувально-профілактичних закладах</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</si>
  <si>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</si>
  <si>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</si>
  <si>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</si>
  <si>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</si>
  <si>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</si>
  <si>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</si>
  <si>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</si>
  <si>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</si>
  <si>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</si>
  <si>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</si>
  <si>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</si>
  <si>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</si>
  <si>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</si>
  <si>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</si>
  <si>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</si>
  <si>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</si>
  <si>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</si>
  <si>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</si>
  <si>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</si>
  <si>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</si>
  <si>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</si>
  <si>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</si>
  <si>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</si>
  <si>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r>
      <rPr>
        <sz val="11"/>
        <rFont val="Times New Roman"/>
        <family val="1"/>
        <charset val="204"/>
      </rPr>
      <t>1</t>
    </r>
  </si>
  <si>
    <t>Видатки (надані кредити)</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</si>
  <si>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</si>
  <si>
    <r>
      <rPr>
        <sz val="12"/>
        <rFont val="Times New Roman"/>
        <family val="1"/>
        <charset val="204"/>
      </rPr>
      <t>В т.ч.</t>
    </r>
  </si>
  <si>
    <t>5.2 «Виконання бюджетної програми за джерелами надходжень спеціального фонду»                     (тис .грн.)</t>
  </si>
  <si>
    <r>
      <rPr>
        <sz val="11"/>
        <rFont val="Times New Roman"/>
        <family val="1"/>
        <charset val="204"/>
      </rPr>
      <t>№ з/п</t>
    </r>
  </si>
  <si>
    <r>
      <rPr>
        <sz val="11"/>
        <rFont val="Times New Roman"/>
        <family val="1"/>
        <charset val="204"/>
      </rPr>
      <t>Показники</t>
    </r>
  </si>
  <si>
    <t>План з урахуванням змін</t>
  </si>
  <si>
    <t>Відхилення</t>
  </si>
  <si>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</si>
  <si>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</si>
  <si>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</si>
  <si>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</si>
  <si>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</si>
  <si>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</si>
  <si>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</si>
  <si>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</si>
  <si>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</si>
  <si>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</si>
  <si>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</si>
  <si>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</si>
  <si>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</si>
  <si>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</si>
  <si>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</si>
  <si>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</si>
  <si>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</si>
  <si>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</si>
  <si>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</si>
  <si>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</si>
  <si>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</si>
  <si>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t>5.3. «Виконання результативних показників бюджетної програми за напрямками використання бюджетних коштів»     (тис.грн.)</t>
  </si>
  <si>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</si>
  <si>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</si>
  <si>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Відхилення</t>
    </r>
  </si>
  <si>
    <t>Загальний фонд</t>
  </si>
  <si>
    <t>Спеціальний фонд</t>
  </si>
  <si>
    <r>
      <rPr>
        <b/>
        <sz val="11"/>
        <rFont val="Times New Roman"/>
        <family val="1"/>
        <charset val="204"/>
      </rPr>
      <t>1</t>
    </r>
  </si>
  <si>
    <r>
      <rPr>
        <b/>
        <sz val="11"/>
        <rFont val="Times New Roman"/>
        <family val="1"/>
        <charset val="204"/>
      </rPr>
      <t>затрат</t>
    </r>
  </si>
  <si>
    <t>Кількість пологових будинків</t>
  </si>
  <si>
    <t>Кількість ліжок</t>
  </si>
  <si>
    <t>Кількість штатних одиниць:</t>
  </si>
  <si>
    <t xml:space="preserve">    в т.ч.лікарів,</t>
  </si>
  <si>
    <t xml:space="preserve">   медперсоналу</t>
  </si>
  <si>
    <t>Загальна площа пологового будинку</t>
  </si>
  <si>
    <t>В т.ч. знаходиться в оренді</t>
  </si>
  <si>
    <t>Обсяг видатків на придбання обладнання та предметів довгострокового користування</t>
  </si>
  <si>
    <r>
      <rPr>
        <b/>
        <sz val="11"/>
        <rFont val="Times New Roman"/>
        <family val="1"/>
        <charset val="204"/>
      </rPr>
      <t>2</t>
    </r>
  </si>
  <si>
    <r>
      <rPr>
        <b/>
        <sz val="11"/>
        <rFont val="Times New Roman"/>
        <family val="1"/>
        <charset val="204"/>
      </rPr>
      <t>продукту</t>
    </r>
  </si>
  <si>
    <t>Кількість ліжко-днів</t>
  </si>
  <si>
    <t>Кількість породіль</t>
  </si>
  <si>
    <t>Кількість обстежень</t>
  </si>
  <si>
    <t>Кількість укладених договорів</t>
  </si>
  <si>
    <r>
      <rPr>
        <b/>
        <sz val="11"/>
        <rFont val="Times New Roman"/>
        <family val="1"/>
        <charset val="204"/>
      </rPr>
      <t>3</t>
    </r>
  </si>
  <si>
    <r>
      <rPr>
        <b/>
        <sz val="11"/>
        <rFont val="Times New Roman"/>
        <family val="1"/>
        <charset val="204"/>
      </rPr>
      <t>ефективності</t>
    </r>
  </si>
  <si>
    <t xml:space="preserve">Пояснення щодо розбіжностей між фактичними та плановии результативними показниками: </t>
  </si>
  <si>
    <t>якості</t>
  </si>
  <si>
    <t>Рівень виконання завдання придбання обладнання</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</si>
  <si>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</si>
  <si>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</si>
  <si>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</si>
  <si>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</si>
  <si>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</si>
  <si>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t>Відхилення виконання    (у відсотках)</t>
  </si>
  <si>
    <r>
      <rPr>
        <sz val="11"/>
        <rFont val="Times New Roman"/>
        <family val="1"/>
        <charset val="204"/>
      </rPr>
      <t>Видатки (надані кредити)</t>
    </r>
  </si>
  <si>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</si>
  <si>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Обсяги видатків на придбання  обладнання і предметів довгострокового користування</t>
  </si>
  <si>
    <t>Пояснення щодо динаміки результативних показників за відповідним напрямом використання бюджетних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</si>
  <si>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</si>
  <si>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</si>
  <si>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5.5 «Виконання інвестиційних (проектів) програм»:  (тис.грн.)</t>
  </si>
  <si>
    <r>
      <rPr>
        <sz val="11"/>
        <rFont val="Times New Roman"/>
        <family val="1"/>
        <charset val="204"/>
      </rPr>
      <t>Код</t>
    </r>
  </si>
  <si>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</si>
  <si>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</si>
  <si>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</si>
  <si>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</si>
  <si>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</si>
  <si>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r>
      <rPr>
        <sz val="11"/>
        <rFont val="Times New Roman"/>
        <family val="1"/>
        <charset val="204"/>
      </rPr>
      <t>4</t>
    </r>
  </si>
  <si>
    <r>
      <rPr>
        <sz val="11"/>
        <rFont val="Times New Roman"/>
        <family val="1"/>
        <charset val="204"/>
      </rPr>
      <t>5</t>
    </r>
  </si>
  <si>
    <r>
      <rPr>
        <sz val="11"/>
        <rFont val="Times New Roman"/>
        <family val="1"/>
        <charset val="204"/>
      </rPr>
      <t>6=5-4</t>
    </r>
  </si>
  <si>
    <r>
      <rPr>
        <sz val="11"/>
        <rFont val="Times New Roman"/>
        <family val="1"/>
        <charset val="204"/>
      </rPr>
      <t>7</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</si>
  <si>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</si>
  <si>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</si>
  <si>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</si>
  <si>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</si>
  <si>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t>Надходження із заг. фонду бюджету до спецфонду (бюджету розвитку)</t>
  </si>
  <si>
    <r>
      <rPr>
        <sz val="11"/>
        <rFont val="Times New Roman"/>
        <family val="1"/>
        <charset val="204"/>
      </rPr>
      <t>Запозичення до бюджету</t>
    </r>
  </si>
  <si>
    <r>
      <rPr>
        <sz val="11"/>
        <rFont val="Times New Roman"/>
        <family val="1"/>
        <charset val="204"/>
      </rPr>
      <t>Інші джерела</t>
    </r>
  </si>
  <si>
    <t xml:space="preserve">Пояснення щодо причин відхилення фактичних надходжень від планового показника - </t>
  </si>
  <si>
    <r>
      <rPr>
        <sz val="11"/>
        <rFont val="Times New Roman"/>
        <family val="1"/>
        <charset val="204"/>
      </rPr>
      <t>Видатки бюджету розвитку всього:</t>
    </r>
  </si>
  <si>
    <r>
      <t xml:space="preserve">Пояснення щодо причин відхилення касових видатків від планового показника  </t>
    </r>
    <r>
      <rPr>
        <i/>
        <sz val="11"/>
        <color rgb="FF0070C0"/>
        <rFont val="Times New Roman"/>
        <family val="1"/>
        <charset val="204"/>
      </rPr>
      <t xml:space="preserve"> </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</si>
  <si>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</si>
  <si>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</si>
  <si>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</si>
  <si>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</si>
  <si>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t>Напрям спрямування коштів (об’єкт)1</t>
  </si>
  <si>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</si>
  <si>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</si>
  <si>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r>
      <rPr>
        <sz val="11"/>
        <rFont val="Times New Roman"/>
        <family val="1"/>
        <charset val="204"/>
      </rPr>
      <t xml:space="preserve">5.6    «Наявність фінансових порушень за результатами контрольних заходів»: </t>
    </r>
    <r>
      <rPr>
        <i/>
        <sz val="11"/>
        <color rgb="FF0070C0"/>
        <rFont val="Times New Roman"/>
        <family val="1"/>
        <charset val="204"/>
      </rPr>
      <t>Фінансових порушень не виявлено.</t>
    </r>
  </si>
  <si>
    <t xml:space="preserve">б.Узагальнений висновок щодо: </t>
  </si>
  <si>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підвищення рівня надання медичної допомоги вагітним, роділлям, породіллям та новонародженим у лікувально-профілактичних закладах</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</si>
  <si>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Забезпечено надання належної лікарсько-акушерської допомоги вагітним, породіллям та новонародженим. </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</si>
  <si>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Має довгостроковий термін дії.</t>
    </r>
  </si>
  <si>
    <t>Головний бухгалтер виконавчого комітету Ніжинської  міської ради</t>
  </si>
  <si>
    <t>Наталія ЄФІМЕНКО</t>
  </si>
  <si>
    <t>Пояснення причин відхилень фактичних обсягів надходжень від планових - за результатами проведених процедур закупівель</t>
  </si>
  <si>
    <t>Касові видатки загального фонду менше затверджених паспортом бюджетної програми  на 229542,26 грн. по причині   раціонального використанням бюджетних коштів,   економії енергоносіїв внаслідок сприятливих кліматичних умов, проведення заходів із енергозбереження (енергосервіс), внаслідок відшкодування за енергоносії орендарями, за спеціальним фондом за результатами проведених процедур закупівлі придбання обладнання (залишок бюджетих асигнувань на кінець звітного періоду)</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</si>
  <si>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п1.3,1.4,1.5 - На 01.01.23 р. є вакантні посади – лікарські посади -11,125 ст. ( з посад лікарів виведені в окремі категорії: керівники структурних підрозділів (відділень) 6 ст. та лікарі -інтерни 5 ст) посади , середній медичний персонал – 13,0 ст., молодша медична сестра 2,0 ст., реєстратори інші – 4,5 ст працівники господарсько-обслуговувального підрозділу, також посада реєстратора 1,25 ст виведена з переліку медичного персоналу до іншого персоналу;   п.1.8 - економія коштів при проведенні публічних закупівель. </t>
    </r>
  </si>
  <si>
    <t>Кількість новонароджених</t>
  </si>
  <si>
    <t>хлопчиків</t>
  </si>
  <si>
    <t>дівчаток</t>
  </si>
  <si>
    <t>Оцінка ефективності бюджетної програми за 2022 рік</t>
  </si>
  <si>
    <t>Надання акушерсько-гінекологічної допомоги в пологових будинках</t>
  </si>
  <si>
    <t>кількість народжених</t>
  </si>
  <si>
    <t>з них:  хлопчиків;</t>
  </si>
  <si>
    <t xml:space="preserve">            дівчаток</t>
  </si>
  <si>
    <t>Кількість одиниць обладнання і предметів довгострокового користування</t>
  </si>
  <si>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theme="4" tint="-0.249977111117893"/>
        <rFont val="Times New Roman"/>
        <family val="1"/>
        <charset val="204"/>
      </rPr>
      <t xml:space="preserve"> пояснюється змінами в протоколі лікування та задовільним станом пацієнтів</t>
    </r>
  </si>
  <si>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theme="4" tint="-0.249977111117893"/>
        <rFont val="Times New Roman"/>
        <family val="1"/>
        <charset val="204"/>
      </rPr>
      <t xml:space="preserve"> пояснюється тим, що збільшилась кількість пацієнтів</t>
    </r>
  </si>
  <si>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theme="4" tint="-0.249977111117893"/>
        <rFont val="Times New Roman"/>
        <family val="1"/>
        <charset val="204"/>
      </rPr>
      <t xml:space="preserve"> пояснюється зменшення загальної кількості народжуваних, ніж очікувалось</t>
    </r>
  </si>
  <si>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theme="4" tint="-0.249977111117893"/>
        <rFont val="Times New Roman"/>
        <family val="1"/>
        <charset val="204"/>
      </rPr>
      <t xml:space="preserve"> пояснюється зменшення загальної кількості народжуваних хлопчиків, ніж очікувалось</t>
    </r>
  </si>
  <si>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theme="4" tint="-0.249977111117893"/>
        <rFont val="Times New Roman"/>
        <family val="1"/>
        <charset val="204"/>
      </rPr>
      <t xml:space="preserve"> пояснюється збільшення загальної кількості народжуваних дівчаток, ніж очікувалось</t>
    </r>
  </si>
  <si>
    <t>кількість жінок, які вчасно стали на облік в жіночих консультаціях по вагітності</t>
  </si>
  <si>
    <t>середня тривалість перебування породіль у пологовому будинку</t>
  </si>
  <si>
    <t>середні видатки на придбання обладнання та предметів довгострокового користування</t>
  </si>
  <si>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theme="4" tint="-0.249977111117893"/>
        <rFont val="Times New Roman"/>
        <family val="1"/>
        <charset val="204"/>
      </rPr>
      <t xml:space="preserve"> пояснюється введенням  воєнного стану</t>
    </r>
  </si>
  <si>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theme="4" tint="-0.249977111117893"/>
        <rFont val="Times New Roman"/>
        <family val="1"/>
        <charset val="204"/>
      </rPr>
      <t xml:space="preserve">  пояснюється тим, що фактитчна вартість теплопостачання менша планової, зменшення фізичних показників гарячої води, економія  в результаті проведення електронних закупівель</t>
    </r>
  </si>
  <si>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theme="4" tint="-0.249977111117893"/>
        <rFont val="Times New Roman"/>
        <family val="1"/>
        <charset val="204"/>
      </rPr>
      <t xml:space="preserve">  пояснюється тим, що фактитчна вартість теплопостачання менша планової, зменшення фізичних показників гарячої води, економія  в результаті проведення електронних закупівель, середня вартість оренди менша планової по причині  зміни протягом року умов оренди</t>
    </r>
  </si>
  <si>
    <r>
      <t xml:space="preserve">Пояснення щодо розбіжностей між фактичними та плановии результативними показниками: </t>
    </r>
    <r>
      <rPr>
        <i/>
        <sz val="11"/>
        <color theme="4" tint="-0.249977111117893"/>
        <rFont val="Times New Roman"/>
        <family val="1"/>
        <charset val="204"/>
      </rPr>
      <t>пояснюється залишком планових произначень (економія в результаті проведення процедур закупівель)</t>
    </r>
  </si>
  <si>
    <t>зниження кількості кесарських розтинів по відношенню до загальної чисельності пологів</t>
  </si>
  <si>
    <t>рівень виконання завдання придбання медичного обладнання та предметів довгострокового користування</t>
  </si>
  <si>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theme="4" tint="-0.249977111117893"/>
        <rFont val="Times New Roman"/>
        <family val="1"/>
        <charset val="204"/>
      </rPr>
      <t xml:space="preserve"> пояснюється тим, що збільшилась кількість других кесаревих розтинів після першого за медичними показами</t>
    </r>
  </si>
  <si>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theme="4" tint="-0.249977111117893"/>
        <rFont val="Times New Roman"/>
        <family val="1"/>
        <charset val="204"/>
      </rPr>
      <t xml:space="preserve"> пояснюється тим, що ТОВ "Престиж Центр ЛТД" має заборгованість за чотири місяці. Ведеться претензійна робота.</t>
    </r>
  </si>
  <si>
    <t>пояснюється залишком планових произначень (економія в результаті проведення процедур закупівель)</t>
  </si>
  <si>
    <r>
      <t>5.7    «Стан фінансової дисципліни» :</t>
    </r>
    <r>
      <rPr>
        <i/>
        <sz val="11"/>
        <color rgb="FF0070C0"/>
        <rFont val="Times New Roman"/>
        <family val="1"/>
        <charset val="204"/>
      </rPr>
      <t xml:space="preserve"> Станом на 01.01.2023р.  Відсутня кредиторська  заборгованість та наявна дебіторська заборгованість орендаря ТОВ "Престиж Центр ЛТД"</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</si>
  <si>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Вчасно  стали на облік 456 жінок, проведено 700 пологів, 16,309 тис. обстежень</t>
    </r>
  </si>
  <si>
    <t>середня вартість 1 ліжко-дня</t>
  </si>
  <si>
    <t>середня вартість 1 кв.м. оренди</t>
  </si>
  <si>
    <t>зниження кількості орендарів, які невчасно сплачують оренду</t>
  </si>
  <si>
    <t>Фактичні результативні показники повністю відповідають напрямкам використання коштів по програмі. Відхилення пояснюються: наявністю вакантних посад на 01.01.2023р., змінами в протоколі лікування та задовільним станом пацієнтів, раціональним використанням бюджетних коштів, економією за результатами проведених процедур закупівель, внаслідок відшкодування за енергоносії орендарями, проведення заходів енергозбереження (встановлення ІТП), збільшенням кількості пацієнтів, умовами воєнного стану тощо</t>
  </si>
  <si>
    <t>Аналіз бюджетної програми показав, що кошти  використані за призначенням.</t>
  </si>
  <si>
    <t>обсяги видатків  бюджетної програми звітного року за загальним фондом збільшились по причині фінансування заробітних плат медичних працівників для забезпечення умов постанови КМУ №2 від 12.01.2022 року щодо гарантій рівня заробітних плат лікарям не менш як 20,0 тис.грн, середньому персоналу не менш як 13,5 тис.грн., за спеціальним фондом зменшились за рахунок значного зменшення кількості одиниць обладнання і предметів довгострокового користування</t>
  </si>
  <si>
    <r>
      <t xml:space="preserve">Пояснення щодо збільшення (зменшення) обсягів проведених видатків (наданих кредитів) порівняно із аналогічними показниками попереднього року: </t>
    </r>
    <r>
      <rPr>
        <i/>
        <sz val="11"/>
        <color theme="4" tint="-0.249977111117893"/>
        <rFont val="Times New Roman"/>
        <family val="1"/>
        <charset val="204"/>
      </rPr>
      <t>обсяги видатків</t>
    </r>
    <r>
      <rPr>
        <i/>
        <sz val="11"/>
        <color rgb="FF0070C0"/>
        <rFont val="Times New Roman"/>
        <family val="1"/>
        <charset val="204"/>
      </rPr>
      <t xml:space="preserve">  бюджетної програми звітного року за загальним фондом збільшились по причині фінансування заробітних плат медичних працівників для забезпечення умов постанови КМУ №2 від 12.01.2022 року щодо гарантій рівня заробітних плат лікарям не менш як 20,0 тис.грн, середньому персоналу не менш як 13,5 тис.грн., за спеціальним фондом зменшились за рахунок значного зменшення кількості одиниць обладнання і предметів довгострокового користування</t>
    </r>
  </si>
  <si>
    <t xml:space="preserve">Динаміка результативних показників пояснюється збільшенням фінансової підтримки  по причині фінансування заробітних плат медичних працівників для забезпечення умов постанови КМУ №2 від 12.01.2022 року щодо гарантій рівня заробітних плат лікарям не менш як 20,0 тис.грн, середньому персоналу не менш як 13,5 тис.грн., за спеціальним фондом зменшились за рахунок значного зменшення кількості одиниць обладнання і предметів довгострокового користування, кількість кесаревих розтинів порівняно з минулим роком збільшилась, збільшилась кількість других кесаревих розтинів після першого кесаревого розтину за медичними показами; наявна дебіторська заборгованість орендаря ТОВ "Престиж Центр ЛТД"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</si>
</sst>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
    <numFmt numFmtId="166" formatCode="_-* #,##0.000\ _₽_-;\-* #,##0.000\ _₽_-;_-* &quot;-&quot;??\ _₽_-;_-@_-"/>
    <numFmt numFmtId="167" formatCode="_-* #,##0.0\ _₽_-;\-* #,##0.0\ _₽_-;_-* &quot;-&quot;??\ _₽_-;_-@_-"/>
    <numFmt numFmtId="168" formatCode="#,##0.0_ ;\-#,##0.0\ "/>
  </numFmts>
  <fonts count="23" x14ac:knownFonts="1">
    <font>
      <sz val="11"/>
      <color theme="1"/>
      <name val="Calibri"/>
      <family val="2"/>
      <scheme val="minor"/>
    </font>
    <font>
      <b/>
      <sz val="12"/>
      <name val="Times New Roman"/>
      <family val="1"/>
      <charset val="204"/>
    </font>
    <font>
      <sz val="12"/>
      <name val="Times New Roman"/>
      <family val="1"/>
      <charset val="204"/>
    </font>
    <font>
      <b/>
      <sz val="11"/>
      <name val="Times New Roman"/>
      <family val="1"/>
      <charset val="204"/>
    </font>
    <font>
      <sz val="11"/>
      <name val="Times New Roman"/>
      <family val="1"/>
      <charset val="204"/>
    </font>
    <font>
      <sz val="8"/>
      <name val="Times New Roman"/>
      <family val="1"/>
      <charset val="204"/>
    </font>
    <font>
      <sz val="9"/>
      <name val="Times New Roman"/>
      <family val="1"/>
      <charset val="204"/>
    </font>
    <font>
      <sz val="10"/>
      <name val="Times New Roman"/>
      <family val="1"/>
      <charset val="204"/>
    </font>
    <font>
      <b/>
      <sz val="10"/>
      <name val="Times New Roman"/>
      <family val="1"/>
      <charset val="204"/>
    </font>
    <font>
      <sz val="10"/>
      <name val="Arial"/>
      <family val="2"/>
      <charset val="204"/>
    </font>
    <font>
      <b/>
      <sz val="14"/>
      <name val="Times New Roman"/>
      <family val="1"/>
      <charset val="204"/>
    </font>
    <font>
      <sz val="14"/>
      <name val="Times New Roman"/>
      <family val="1"/>
      <charset val="204"/>
    </font>
    <font>
      <b/>
      <sz val="12"/>
      <color rgb="FF0070C0"/>
      <name val="Times New Roman"/>
      <family val="1"/>
      <charset val="204"/>
    </font>
    <font>
      <i/>
      <sz val="12"/>
      <color rgb="FF0070C0"/>
      <name val="Times New Roman"/>
      <family val="1"/>
      <charset val="204"/>
    </font>
    <font>
      <sz val="8"/>
      <color rgb="FF0070C0"/>
      <name val="Times New Roman"/>
      <family val="1"/>
      <charset val="204"/>
    </font>
    <font>
      <sz val="9"/>
      <color rgb="FF0070C0"/>
      <name val="Times New Roman"/>
      <family val="1"/>
      <charset val="204"/>
    </font>
    <font>
      <sz val="10"/>
      <color rgb="FF0070C0"/>
      <name val="Times New Roman"/>
      <family val="1"/>
      <charset val="204"/>
    </font>
    <font>
      <i/>
      <sz val="11"/>
      <color rgb="FF0070C0"/>
      <name val="Times New Roman"/>
      <family val="1"/>
      <charset val="204"/>
    </font>
    <font>
      <i/>
      <sz val="10"/>
      <color rgb="FF0070C0"/>
      <name val="Times New Roman"/>
      <family val="1"/>
      <charset val="204"/>
    </font>
    <font>
      <b/>
      <sz val="10"/>
      <color rgb="FF0070C0"/>
      <name val="Times New Roman"/>
      <family val="1"/>
      <charset val="204"/>
    </font>
    <font>
      <i/>
      <sz val="11"/>
      <color theme="4" tint="-0.249977111117893"/>
      <name val="Times New Roman"/>
      <family val="1"/>
      <charset val="204"/>
    </font>
    <font>
      <i/>
      <sz val="10"/>
      <color theme="4" tint="-0.249977111117893"/>
      <name val="Times New Roman"/>
      <family val="1"/>
      <charset val="204"/>
    </font>
    <font>
      <i/>
      <sz val="11"/>
      <name val="Times New Roman"/>
      <family val="1"/>
      <charset val="204"/>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3">
    <xf numFmtId="0" fontId="0" fillId="0" borderId="0"/>
    <xf numFmtId="0" fontId="9" fillId="0" borderId="0"/>
    <xf numFmtId="164" fontId="9" fillId="0" borderId="0" applyFont="0" applyFill="0" applyBorder="0" applyAlignment="0" applyProtection="0"/>
  </cellStyleXfs>
  <cellXfs count="67">
    <xf numFmtId="0" fontId="0" fillId="0" borderId="0" xfId="0"/>
    <xf numFmtId="0" fontId="5" fillId="0" borderId="2" xfId="1" applyFont="1" applyFill="1" applyBorder="1" applyAlignment="1">
      <alignment horizontal="center" vertical="center" wrapText="1"/>
    </xf>
    <xf numFmtId="0" fontId="5" fillId="0" borderId="0" xfId="1" applyFont="1" applyFill="1" applyBorder="1" applyAlignment="1">
      <alignment horizontal="center" vertical="center" wrapText="1"/>
    </xf>
    <xf numFmtId="166" fontId="14" fillId="0" borderId="2" xfId="2" applyNumberFormat="1" applyFont="1" applyFill="1" applyBorder="1" applyAlignment="1">
      <alignment horizontal="center" vertical="center" wrapText="1"/>
    </xf>
    <xf numFmtId="166" fontId="15" fillId="0" borderId="2" xfId="2" applyNumberFormat="1" applyFont="1" applyFill="1" applyBorder="1" applyAlignment="1">
      <alignment horizontal="center" vertical="center" wrapText="1"/>
    </xf>
    <xf numFmtId="0" fontId="6" fillId="0" borderId="2" xfId="1" applyFont="1" applyFill="1" applyBorder="1" applyAlignment="1">
      <alignment horizontal="center" vertical="center" wrapText="1"/>
    </xf>
    <xf numFmtId="167" fontId="7" fillId="0" borderId="2" xfId="2" applyNumberFormat="1" applyFont="1" applyFill="1" applyBorder="1" applyAlignment="1">
      <alignment horizontal="left" vertical="center" wrapText="1"/>
    </xf>
    <xf numFmtId="0" fontId="16" fillId="0" borderId="2" xfId="1" applyFont="1" applyFill="1" applyBorder="1" applyAlignment="1">
      <alignment horizontal="center" vertical="center" wrapText="1"/>
    </xf>
    <xf numFmtId="0" fontId="6" fillId="0" borderId="2" xfId="1" applyFont="1" applyFill="1" applyBorder="1" applyAlignment="1">
      <alignment horizontal="left" vertical="center" wrapText="1"/>
    </xf>
    <xf numFmtId="164" fontId="16" fillId="0" borderId="2" xfId="2" applyFont="1" applyFill="1" applyBorder="1" applyAlignment="1">
      <alignment horizontal="center" vertical="center" wrapText="1"/>
    </xf>
    <xf numFmtId="0" fontId="7" fillId="0" borderId="2" xfId="1" applyFont="1" applyFill="1" applyBorder="1" applyAlignment="1">
      <alignment vertical="center" wrapText="1"/>
    </xf>
    <xf numFmtId="166" fontId="16" fillId="0" borderId="2" xfId="2" applyNumberFormat="1" applyFont="1" applyFill="1" applyBorder="1" applyAlignment="1">
      <alignment horizontal="left" vertical="center" wrapText="1"/>
    </xf>
    <xf numFmtId="168" fontId="15" fillId="0" borderId="2" xfId="2" applyNumberFormat="1" applyFont="1" applyFill="1" applyBorder="1" applyAlignment="1">
      <alignment horizontal="center" vertical="center" wrapText="1"/>
    </xf>
    <xf numFmtId="165" fontId="16" fillId="0" borderId="2" xfId="1" applyNumberFormat="1" applyFont="1" applyFill="1" applyBorder="1" applyAlignment="1">
      <alignment horizontal="center" vertical="center" wrapText="1"/>
    </xf>
    <xf numFmtId="0" fontId="19" fillId="0" borderId="2" xfId="1" applyFont="1" applyFill="1" applyBorder="1" applyAlignment="1">
      <alignment horizontal="center" vertical="center" wrapText="1"/>
    </xf>
    <xf numFmtId="2" fontId="16" fillId="0" borderId="2" xfId="1" applyNumberFormat="1" applyFont="1" applyFill="1" applyBorder="1" applyAlignment="1">
      <alignment horizontal="center" vertical="center" wrapText="1"/>
    </xf>
    <xf numFmtId="0" fontId="16" fillId="0" borderId="2" xfId="1" applyFont="1" applyFill="1" applyBorder="1" applyAlignment="1">
      <alignment horizontal="left" vertical="center" wrapText="1"/>
    </xf>
    <xf numFmtId="0" fontId="7" fillId="0" borderId="0" xfId="0" applyFont="1" applyFill="1" applyAlignment="1">
      <alignment horizontal="left" vertical="center" wrapText="1"/>
    </xf>
    <xf numFmtId="0" fontId="2" fillId="0" borderId="0" xfId="0" applyFont="1" applyFill="1" applyAlignment="1">
      <alignment horizontal="left" vertical="center" wrapText="1"/>
    </xf>
    <xf numFmtId="0" fontId="2" fillId="0" borderId="0" xfId="1" applyFont="1" applyFill="1" applyBorder="1" applyAlignment="1">
      <alignment horizontal="left" vertical="center" wrapText="1"/>
    </xf>
    <xf numFmtId="0" fontId="7" fillId="0" borderId="0" xfId="1" applyFont="1" applyFill="1" applyBorder="1" applyAlignment="1">
      <alignment horizontal="left" vertical="center" wrapText="1"/>
    </xf>
    <xf numFmtId="0" fontId="7" fillId="0" borderId="2" xfId="1" applyFont="1" applyFill="1" applyBorder="1" applyAlignment="1">
      <alignment horizontal="center" vertical="center" wrapText="1"/>
    </xf>
    <xf numFmtId="0" fontId="4" fillId="0" borderId="2" xfId="1" applyFont="1" applyFill="1" applyBorder="1" applyAlignment="1">
      <alignment horizontal="left" vertical="center" wrapText="1"/>
    </xf>
    <xf numFmtId="0" fontId="7" fillId="0" borderId="2" xfId="1" applyFont="1" applyFill="1" applyBorder="1" applyAlignment="1">
      <alignment horizontal="left" vertical="center" wrapText="1"/>
    </xf>
    <xf numFmtId="0" fontId="8" fillId="0" borderId="0" xfId="1" applyFont="1" applyFill="1" applyBorder="1" applyAlignment="1">
      <alignment horizontal="left" vertical="center" wrapText="1"/>
    </xf>
    <xf numFmtId="0" fontId="4" fillId="0" borderId="2" xfId="1" applyFont="1" applyFill="1" applyBorder="1" applyAlignment="1">
      <alignment horizontal="center" vertical="center" wrapText="1"/>
    </xf>
    <xf numFmtId="0" fontId="3" fillId="0" borderId="2" xfId="1" applyFont="1" applyFill="1" applyBorder="1" applyAlignment="1">
      <alignment horizontal="left" vertical="center" wrapText="1"/>
    </xf>
    <xf numFmtId="0" fontId="8" fillId="0" borderId="2" xfId="1" applyFont="1" applyFill="1" applyBorder="1" applyAlignment="1">
      <alignment horizontal="left" vertical="center" wrapText="1"/>
    </xf>
    <xf numFmtId="0" fontId="11" fillId="0" borderId="0"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7" fillId="0" borderId="0" xfId="1" applyFont="1" applyFill="1" applyBorder="1" applyAlignment="1">
      <alignment horizontal="center" vertical="center" wrapText="1"/>
    </xf>
    <xf numFmtId="166" fontId="16" fillId="0" borderId="2" xfId="2" applyNumberFormat="1" applyFont="1" applyFill="1" applyBorder="1" applyAlignment="1">
      <alignment horizontal="center" vertical="center" wrapText="1"/>
    </xf>
    <xf numFmtId="0" fontId="3" fillId="0" borderId="2" xfId="1" applyFont="1" applyFill="1" applyBorder="1" applyAlignment="1">
      <alignment horizontal="left" vertical="center" wrapText="1"/>
    </xf>
    <xf numFmtId="0" fontId="7" fillId="0" borderId="2" xfId="1" applyFont="1" applyFill="1" applyBorder="1" applyAlignment="1">
      <alignment horizontal="left" vertical="center" wrapText="1"/>
    </xf>
    <xf numFmtId="0" fontId="4" fillId="0" borderId="2" xfId="1" applyFont="1" applyFill="1" applyBorder="1" applyAlignment="1">
      <alignment horizontal="left" vertical="center" wrapText="1"/>
    </xf>
    <xf numFmtId="0" fontId="8" fillId="0" borderId="2" xfId="1" applyFont="1" applyFill="1" applyBorder="1" applyAlignment="1">
      <alignment horizontal="left" vertical="center" wrapText="1"/>
    </xf>
    <xf numFmtId="0" fontId="4" fillId="0" borderId="0" xfId="1" applyFont="1" applyFill="1" applyBorder="1" applyAlignment="1">
      <alignment horizontal="left" vertical="center" wrapText="1"/>
    </xf>
    <xf numFmtId="0" fontId="7" fillId="0" borderId="4" xfId="1" applyFont="1" applyFill="1" applyBorder="1" applyAlignment="1">
      <alignment horizontal="left" vertical="center" wrapText="1"/>
    </xf>
    <xf numFmtId="0" fontId="7" fillId="0" borderId="5" xfId="1" applyFont="1" applyFill="1" applyBorder="1" applyAlignment="1">
      <alignment horizontal="left" vertical="center" wrapText="1"/>
    </xf>
    <xf numFmtId="0" fontId="7" fillId="0" borderId="6" xfId="1" applyFont="1" applyFill="1" applyBorder="1" applyAlignment="1">
      <alignment horizontal="left" vertical="center" wrapText="1"/>
    </xf>
    <xf numFmtId="0" fontId="3" fillId="0" borderId="3" xfId="1" applyFont="1" applyFill="1" applyBorder="1" applyAlignment="1">
      <alignment horizontal="left" vertical="center" wrapText="1"/>
    </xf>
    <xf numFmtId="0" fontId="3" fillId="0" borderId="2"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17" fillId="0" borderId="2" xfId="1" applyFont="1" applyFill="1" applyBorder="1" applyAlignment="1">
      <alignment horizontal="left" vertical="center" wrapText="1"/>
    </xf>
    <xf numFmtId="0" fontId="22" fillId="0" borderId="2" xfId="1" applyFont="1" applyFill="1" applyBorder="1" applyAlignment="1">
      <alignment horizontal="left" vertical="center" wrapText="1"/>
    </xf>
    <xf numFmtId="0" fontId="8" fillId="0" borderId="2" xfId="1" applyFont="1" applyFill="1" applyBorder="1" applyAlignment="1">
      <alignment horizontal="center" vertical="center" wrapText="1"/>
    </xf>
    <xf numFmtId="0" fontId="18" fillId="0" borderId="0" xfId="1" applyFont="1" applyFill="1" applyBorder="1" applyAlignment="1">
      <alignment horizontal="left" vertical="center" wrapText="1"/>
    </xf>
    <xf numFmtId="0" fontId="2" fillId="0" borderId="0" xfId="1" applyFont="1" applyFill="1" applyBorder="1" applyAlignment="1">
      <alignment horizontal="left" vertical="center" wrapText="1"/>
    </xf>
    <xf numFmtId="0" fontId="7" fillId="0" borderId="0" xfId="1" applyFont="1" applyFill="1" applyBorder="1" applyAlignment="1">
      <alignment horizontal="left" vertical="center" wrapText="1"/>
    </xf>
    <xf numFmtId="0" fontId="17" fillId="0" borderId="3" xfId="1" applyFont="1" applyFill="1" applyBorder="1" applyAlignment="1">
      <alignment horizontal="left" vertical="center" wrapText="1"/>
    </xf>
    <xf numFmtId="0" fontId="2" fillId="0" borderId="0" xfId="1" applyFont="1" applyFill="1" applyBorder="1" applyAlignment="1">
      <alignment horizontal="center" vertical="center" wrapText="1"/>
    </xf>
    <xf numFmtId="0" fontId="2" fillId="0" borderId="0" xfId="0" applyFont="1" applyFill="1" applyAlignment="1">
      <alignment horizontal="center" vertical="center" wrapText="1"/>
    </xf>
    <xf numFmtId="0" fontId="17" fillId="0" borderId="0" xfId="1" applyFont="1" applyFill="1" applyBorder="1" applyAlignment="1">
      <alignment horizontal="left" vertical="center" wrapText="1"/>
    </xf>
    <xf numFmtId="0" fontId="3" fillId="0" borderId="0" xfId="1" applyFont="1" applyFill="1" applyBorder="1" applyAlignment="1">
      <alignment horizontal="left" vertical="center" wrapText="1"/>
    </xf>
    <xf numFmtId="0" fontId="8" fillId="0" borderId="0" xfId="1" applyFont="1" applyFill="1" applyBorder="1" applyAlignment="1">
      <alignment horizontal="left" vertical="center" wrapText="1"/>
    </xf>
    <xf numFmtId="0" fontId="3" fillId="0" borderId="0"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13" fillId="0" borderId="1" xfId="1" applyFont="1" applyFill="1" applyBorder="1" applyAlignment="1">
      <alignment horizontal="left" vertical="center" wrapText="1"/>
    </xf>
    <xf numFmtId="0" fontId="20" fillId="0" borderId="2" xfId="1" applyFont="1" applyFill="1" applyBorder="1" applyAlignment="1">
      <alignment horizontal="left" vertical="center" wrapText="1"/>
    </xf>
    <xf numFmtId="0" fontId="21" fillId="0" borderId="2" xfId="1" applyFont="1" applyFill="1" applyBorder="1" applyAlignment="1">
      <alignment horizontal="left" vertical="center" wrapText="1"/>
    </xf>
    <xf numFmtId="0" fontId="18" fillId="0" borderId="2" xfId="1" applyFont="1" applyFill="1" applyBorder="1" applyAlignment="1">
      <alignment horizontal="left" vertical="center" wrapText="1"/>
    </xf>
    <xf numFmtId="0" fontId="11" fillId="0" borderId="0"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3" fillId="0" borderId="0" xfId="1" applyFont="1" applyFill="1" applyBorder="1" applyAlignment="1">
      <alignment horizontal="left" vertical="center" wrapText="1"/>
    </xf>
    <xf numFmtId="0" fontId="10" fillId="0" borderId="0" xfId="1" applyFont="1" applyFill="1" applyBorder="1" applyAlignment="1">
      <alignment horizontal="left" vertical="center" wrapText="1"/>
    </xf>
    <xf numFmtId="0" fontId="10" fillId="0" borderId="0" xfId="1" applyFont="1" applyFill="1" applyBorder="1" applyAlignment="1">
      <alignment horizontal="center" vertical="center" wrapText="1"/>
    </xf>
    <xf numFmtId="0" fontId="7" fillId="0" borderId="0" xfId="1" applyFont="1" applyFill="1" applyBorder="1" applyAlignment="1">
      <alignment horizontal="center" vertical="center" wrapText="1"/>
    </xf>
  </cellXfs>
  <cellStyles count="3">
    <cellStyle name="Обычный" xfId="0" builtinId="0"/>
    <cellStyle name="Обычный 10"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8"/>
  <sheetViews>
    <sheetView tabSelected="1" topLeftCell="A94" zoomScale="90" zoomScaleNormal="90" workbookViewId="0">
      <selection activeCell="B97" sqref="B97"/>
    </sheetView>
  </sheetViews>
  <sheetFormatPr defaultColWidth="34" defaultRowHeight="12.75" x14ac:dyDescent="0.25"/>
  <cols>
    <col min="1" max="1" width="5.42578125" style="20" customWidth="1"/>
    <col min="2" max="2" width="39.42578125" style="20" customWidth="1"/>
    <col min="3" max="3" width="12.28515625" style="20" customWidth="1"/>
    <col min="4" max="4" width="12.42578125" style="20" customWidth="1"/>
    <col min="5" max="5" width="13.28515625" style="20" customWidth="1"/>
    <col min="6" max="6" width="11.42578125" style="20" customWidth="1"/>
    <col min="7" max="7" width="10.140625" style="20" customWidth="1"/>
    <col min="8" max="8" width="14.7109375" style="20" customWidth="1"/>
    <col min="9" max="9" width="15" style="20" customWidth="1"/>
    <col min="10" max="10" width="11" style="20" customWidth="1"/>
    <col min="11" max="11" width="11.42578125" style="20" customWidth="1"/>
    <col min="12" max="16384" width="34" style="20"/>
  </cols>
  <sheetData>
    <row r="1" spans="1:11" x14ac:dyDescent="0.25">
      <c r="H1" s="66" t="s">
        <v>13</v>
      </c>
      <c r="I1" s="66"/>
      <c r="J1" s="66"/>
      <c r="K1" s="66"/>
    </row>
    <row r="2" spans="1:11" ht="29.45" customHeight="1" x14ac:dyDescent="0.25">
      <c r="H2" s="66" t="s">
        <v>14</v>
      </c>
      <c r="I2" s="66"/>
      <c r="J2" s="66"/>
      <c r="K2" s="66"/>
    </row>
    <row r="3" spans="1:11" ht="18.75" x14ac:dyDescent="0.25">
      <c r="A3" s="65" t="s">
        <v>156</v>
      </c>
      <c r="B3" s="65"/>
      <c r="C3" s="65"/>
      <c r="D3" s="65"/>
      <c r="E3" s="65"/>
      <c r="F3" s="65"/>
      <c r="G3" s="65"/>
      <c r="H3" s="65"/>
      <c r="I3" s="65"/>
      <c r="J3" s="65"/>
      <c r="K3" s="65"/>
    </row>
    <row r="4" spans="1:11" ht="17.45" customHeight="1" x14ac:dyDescent="0.25">
      <c r="A4" s="29" t="s">
        <v>6</v>
      </c>
      <c r="B4" s="29" t="s">
        <v>7</v>
      </c>
      <c r="C4" s="29"/>
      <c r="D4" s="65" t="s">
        <v>15</v>
      </c>
      <c r="E4" s="65"/>
      <c r="F4" s="65"/>
      <c r="G4" s="65"/>
      <c r="H4" s="65"/>
      <c r="I4" s="65"/>
      <c r="J4" s="65"/>
      <c r="K4" s="65"/>
    </row>
    <row r="5" spans="1:11" ht="18" customHeight="1" x14ac:dyDescent="0.25">
      <c r="A5" s="28"/>
      <c r="B5" s="28" t="s">
        <v>8</v>
      </c>
      <c r="C5" s="28"/>
      <c r="D5" s="61" t="s">
        <v>9</v>
      </c>
      <c r="E5" s="61"/>
      <c r="F5" s="61"/>
      <c r="G5" s="61"/>
      <c r="H5" s="61"/>
      <c r="I5" s="61"/>
      <c r="J5" s="61"/>
      <c r="K5" s="61"/>
    </row>
    <row r="6" spans="1:11" ht="17.45" customHeight="1" x14ac:dyDescent="0.25">
      <c r="A6" s="29" t="s">
        <v>10</v>
      </c>
      <c r="B6" s="29" t="s">
        <v>11</v>
      </c>
      <c r="C6" s="29"/>
      <c r="D6" s="65" t="s">
        <v>15</v>
      </c>
      <c r="E6" s="65"/>
      <c r="F6" s="65"/>
      <c r="G6" s="65"/>
      <c r="H6" s="65"/>
      <c r="I6" s="65"/>
      <c r="J6" s="65"/>
      <c r="K6" s="65"/>
    </row>
    <row r="7" spans="1:11" ht="18" customHeight="1" x14ac:dyDescent="0.25">
      <c r="B7" s="28" t="s">
        <v>8</v>
      </c>
      <c r="D7" s="61" t="s">
        <v>16</v>
      </c>
      <c r="E7" s="61"/>
      <c r="F7" s="61"/>
      <c r="G7" s="61"/>
      <c r="H7" s="61"/>
      <c r="I7" s="61"/>
      <c r="J7" s="61"/>
      <c r="K7" s="61"/>
    </row>
    <row r="8" spans="1:11" s="29" customFormat="1" ht="40.15" customHeight="1" x14ac:dyDescent="0.25">
      <c r="A8" s="29" t="s">
        <v>12</v>
      </c>
      <c r="B8" s="29" t="s">
        <v>0</v>
      </c>
      <c r="C8" s="29" t="s">
        <v>17</v>
      </c>
      <c r="D8" s="62" t="s">
        <v>1</v>
      </c>
      <c r="E8" s="62"/>
      <c r="F8" s="62"/>
      <c r="G8" s="62"/>
      <c r="H8" s="62"/>
      <c r="I8" s="62"/>
      <c r="J8" s="62"/>
      <c r="K8" s="62"/>
    </row>
    <row r="9" spans="1:11" s="28" customFormat="1" ht="27.4" customHeight="1" x14ac:dyDescent="0.25">
      <c r="A9" s="29"/>
      <c r="B9" s="28" t="s">
        <v>8</v>
      </c>
      <c r="C9" s="30" t="s">
        <v>18</v>
      </c>
      <c r="D9" s="61" t="s">
        <v>19</v>
      </c>
      <c r="E9" s="61"/>
      <c r="F9" s="61"/>
      <c r="G9" s="61"/>
      <c r="H9" s="61"/>
      <c r="I9" s="61"/>
      <c r="J9" s="61"/>
      <c r="K9" s="61"/>
    </row>
    <row r="10" spans="1:11" s="28" customFormat="1" ht="20.25" customHeight="1" x14ac:dyDescent="0.25">
      <c r="A10" s="29" t="s">
        <v>20</v>
      </c>
      <c r="B10" s="29" t="s">
        <v>21</v>
      </c>
      <c r="C10" s="63" t="s">
        <v>22</v>
      </c>
      <c r="D10" s="63"/>
      <c r="E10" s="63"/>
      <c r="F10" s="63"/>
      <c r="G10" s="63"/>
      <c r="H10" s="63"/>
      <c r="I10" s="63"/>
      <c r="J10" s="63"/>
      <c r="K10" s="63"/>
    </row>
    <row r="11" spans="1:11" s="28" customFormat="1" ht="16.899999999999999" customHeight="1" x14ac:dyDescent="0.25">
      <c r="A11" s="29" t="s">
        <v>23</v>
      </c>
      <c r="B11" s="64" t="s">
        <v>24</v>
      </c>
      <c r="C11" s="64"/>
      <c r="D11" s="64"/>
      <c r="E11" s="64"/>
      <c r="F11" s="64"/>
      <c r="G11" s="64"/>
      <c r="H11" s="64"/>
      <c r="I11" s="64"/>
      <c r="J11" s="64"/>
      <c r="K11" s="64"/>
    </row>
    <row r="12" spans="1:11" ht="18" customHeight="1" x14ac:dyDescent="0.25">
      <c r="A12" s="47" t="s">
        <v>25</v>
      </c>
      <c r="B12" s="48"/>
      <c r="C12" s="48"/>
      <c r="D12" s="48"/>
      <c r="E12" s="48"/>
      <c r="F12" s="48"/>
      <c r="G12" s="48"/>
      <c r="H12" s="48"/>
      <c r="I12" s="48"/>
      <c r="J12" s="48"/>
      <c r="K12" s="48"/>
    </row>
    <row r="13" spans="1:11" ht="16.899999999999999" customHeight="1" x14ac:dyDescent="0.25">
      <c r="A13" s="33" t="s">
        <v>26</v>
      </c>
      <c r="B13" s="33" t="s">
        <v>27</v>
      </c>
      <c r="C13" s="42" t="s">
        <v>28</v>
      </c>
      <c r="D13" s="42"/>
      <c r="E13" s="42"/>
      <c r="F13" s="42" t="s">
        <v>29</v>
      </c>
      <c r="G13" s="42"/>
      <c r="H13" s="42"/>
      <c r="I13" s="42" t="s">
        <v>30</v>
      </c>
      <c r="J13" s="42"/>
      <c r="K13" s="42"/>
    </row>
    <row r="14" spans="1:11" ht="22.5" x14ac:dyDescent="0.25">
      <c r="A14" s="33"/>
      <c r="B14" s="33"/>
      <c r="C14" s="1" t="s">
        <v>31</v>
      </c>
      <c r="D14" s="1" t="s">
        <v>32</v>
      </c>
      <c r="E14" s="1" t="s">
        <v>33</v>
      </c>
      <c r="F14" s="1" t="s">
        <v>31</v>
      </c>
      <c r="G14" s="1" t="s">
        <v>34</v>
      </c>
      <c r="H14" s="1" t="s">
        <v>33</v>
      </c>
      <c r="I14" s="1" t="s">
        <v>35</v>
      </c>
      <c r="J14" s="1" t="s">
        <v>36</v>
      </c>
      <c r="K14" s="1" t="s">
        <v>33</v>
      </c>
    </row>
    <row r="15" spans="1:11" s="2" customFormat="1" ht="11.25" x14ac:dyDescent="0.25">
      <c r="A15" s="1"/>
      <c r="B15" s="1"/>
      <c r="C15" s="1" t="s">
        <v>37</v>
      </c>
      <c r="D15" s="1" t="s">
        <v>38</v>
      </c>
      <c r="E15" s="1" t="s">
        <v>39</v>
      </c>
      <c r="F15" s="1" t="s">
        <v>40</v>
      </c>
      <c r="G15" s="1" t="s">
        <v>41</v>
      </c>
      <c r="H15" s="1" t="s">
        <v>42</v>
      </c>
      <c r="I15" s="1" t="s">
        <v>43</v>
      </c>
      <c r="J15" s="1" t="s">
        <v>44</v>
      </c>
      <c r="K15" s="1" t="s">
        <v>45</v>
      </c>
    </row>
    <row r="16" spans="1:11" s="30" customFormat="1" ht="15" x14ac:dyDescent="0.25">
      <c r="A16" s="21" t="s">
        <v>46</v>
      </c>
      <c r="B16" s="25" t="s">
        <v>47</v>
      </c>
      <c r="C16" s="3">
        <v>11869.906999999999</v>
      </c>
      <c r="D16" s="3">
        <v>333.9</v>
      </c>
      <c r="E16" s="3">
        <f>C16+D16</f>
        <v>12203.806999999999</v>
      </c>
      <c r="F16" s="3">
        <v>11640.365</v>
      </c>
      <c r="G16" s="3">
        <v>333.4</v>
      </c>
      <c r="H16" s="3">
        <f>F16+G16</f>
        <v>11973.764999999999</v>
      </c>
      <c r="I16" s="3">
        <f>F16-C16</f>
        <v>-229.54199999999946</v>
      </c>
      <c r="J16" s="3">
        <f>G16-D16</f>
        <v>-0.5</v>
      </c>
      <c r="K16" s="3">
        <f>I16+J16</f>
        <v>-230.04199999999946</v>
      </c>
    </row>
    <row r="17" spans="1:11" ht="21.6" customHeight="1" x14ac:dyDescent="0.25">
      <c r="A17" s="47" t="s">
        <v>48</v>
      </c>
      <c r="B17" s="48"/>
      <c r="C17" s="48"/>
      <c r="D17" s="48"/>
      <c r="E17" s="48"/>
      <c r="F17" s="48"/>
      <c r="G17" s="48"/>
      <c r="H17" s="48"/>
      <c r="I17" s="48"/>
      <c r="J17" s="48"/>
      <c r="K17" s="48"/>
    </row>
    <row r="18" spans="1:11" ht="71.45" customHeight="1" x14ac:dyDescent="0.25">
      <c r="A18" s="57" t="s">
        <v>151</v>
      </c>
      <c r="B18" s="57"/>
      <c r="C18" s="57"/>
      <c r="D18" s="57"/>
      <c r="E18" s="57"/>
      <c r="F18" s="57"/>
      <c r="G18" s="57"/>
      <c r="H18" s="57"/>
      <c r="I18" s="57"/>
      <c r="J18" s="57"/>
      <c r="K18" s="57"/>
    </row>
    <row r="19" spans="1:11" ht="15.75" x14ac:dyDescent="0.25">
      <c r="A19" s="23"/>
      <c r="B19" s="23" t="s">
        <v>49</v>
      </c>
      <c r="C19" s="23"/>
      <c r="D19" s="23"/>
      <c r="E19" s="23"/>
      <c r="F19" s="23"/>
      <c r="G19" s="23"/>
      <c r="H19" s="23"/>
      <c r="I19" s="23"/>
      <c r="J19" s="23"/>
      <c r="K19" s="23"/>
    </row>
    <row r="20" spans="1:11" ht="45.2" customHeight="1" x14ac:dyDescent="0.25">
      <c r="A20" s="21">
        <v>1</v>
      </c>
      <c r="B20" s="23" t="s">
        <v>157</v>
      </c>
      <c r="C20" s="3">
        <v>11869.906999999999</v>
      </c>
      <c r="D20" s="3">
        <v>333.9</v>
      </c>
      <c r="E20" s="3">
        <f>C20+D20</f>
        <v>12203.806999999999</v>
      </c>
      <c r="F20" s="3">
        <v>11640.365</v>
      </c>
      <c r="G20" s="3">
        <v>333.4</v>
      </c>
      <c r="H20" s="4">
        <f t="shared" ref="H20" si="0">F20+G20</f>
        <v>11973.764999999999</v>
      </c>
      <c r="I20" s="3">
        <f>F20-C20</f>
        <v>-229.54199999999946</v>
      </c>
      <c r="J20" s="3">
        <f>G20-D20</f>
        <v>-0.5</v>
      </c>
      <c r="K20" s="4">
        <f t="shared" ref="K20" si="1">I20+J20</f>
        <v>-230.04199999999946</v>
      </c>
    </row>
    <row r="21" spans="1:11" ht="21.6" customHeight="1" x14ac:dyDescent="0.25">
      <c r="A21" s="47" t="s">
        <v>50</v>
      </c>
      <c r="B21" s="48"/>
      <c r="C21" s="48"/>
      <c r="D21" s="48"/>
      <c r="E21" s="48"/>
      <c r="F21" s="48"/>
      <c r="G21" s="48"/>
      <c r="H21" s="48"/>
      <c r="I21" s="48"/>
      <c r="J21" s="48"/>
      <c r="K21" s="48"/>
    </row>
    <row r="22" spans="1:11" ht="36" x14ac:dyDescent="0.25">
      <c r="A22" s="23" t="s">
        <v>51</v>
      </c>
      <c r="B22" s="23" t="s">
        <v>52</v>
      </c>
      <c r="C22" s="5" t="s">
        <v>53</v>
      </c>
      <c r="D22" s="5" t="s">
        <v>2</v>
      </c>
      <c r="E22" s="5" t="s">
        <v>54</v>
      </c>
    </row>
    <row r="23" spans="1:11" ht="15" x14ac:dyDescent="0.25">
      <c r="A23" s="23" t="s">
        <v>46</v>
      </c>
      <c r="B23" s="23" t="s">
        <v>55</v>
      </c>
      <c r="C23" s="23" t="s">
        <v>56</v>
      </c>
      <c r="D23" s="6"/>
      <c r="E23" s="23" t="s">
        <v>56</v>
      </c>
    </row>
    <row r="24" spans="1:11" ht="15" x14ac:dyDescent="0.25">
      <c r="A24" s="23"/>
      <c r="B24" s="23" t="s">
        <v>57</v>
      </c>
      <c r="C24" s="23"/>
      <c r="D24" s="6"/>
      <c r="E24" s="23"/>
    </row>
    <row r="25" spans="1:11" ht="15" x14ac:dyDescent="0.25">
      <c r="A25" s="23" t="s">
        <v>58</v>
      </c>
      <c r="B25" s="23" t="s">
        <v>59</v>
      </c>
      <c r="C25" s="23" t="s">
        <v>56</v>
      </c>
      <c r="D25" s="6"/>
      <c r="E25" s="23" t="s">
        <v>56</v>
      </c>
    </row>
    <row r="26" spans="1:11" ht="15" x14ac:dyDescent="0.25">
      <c r="A26" s="23" t="s">
        <v>60</v>
      </c>
      <c r="B26" s="23" t="s">
        <v>61</v>
      </c>
      <c r="C26" s="23" t="s">
        <v>56</v>
      </c>
      <c r="D26" s="6"/>
      <c r="E26" s="23" t="s">
        <v>56</v>
      </c>
    </row>
    <row r="27" spans="1:11" x14ac:dyDescent="0.25">
      <c r="A27" s="33" t="s">
        <v>62</v>
      </c>
      <c r="B27" s="33"/>
      <c r="C27" s="33"/>
      <c r="D27" s="33"/>
      <c r="E27" s="33"/>
    </row>
    <row r="28" spans="1:11" ht="15" x14ac:dyDescent="0.25">
      <c r="A28" s="23" t="s">
        <v>63</v>
      </c>
      <c r="B28" s="23" t="s">
        <v>64</v>
      </c>
      <c r="C28" s="7">
        <f>SUM(C29:C33)</f>
        <v>333.9</v>
      </c>
      <c r="D28" s="7">
        <f>SUM(D29:D33)</f>
        <v>333.4</v>
      </c>
      <c r="E28" s="7">
        <f t="shared" ref="E28" si="2">SUM(E30:E33)</f>
        <v>0.5</v>
      </c>
    </row>
    <row r="29" spans="1:11" ht="15" x14ac:dyDescent="0.25">
      <c r="A29" s="23"/>
      <c r="B29" s="23" t="s">
        <v>57</v>
      </c>
      <c r="C29" s="7"/>
      <c r="D29" s="7"/>
      <c r="E29" s="7"/>
    </row>
    <row r="30" spans="1:11" ht="15" x14ac:dyDescent="0.25">
      <c r="A30" s="23" t="s">
        <v>65</v>
      </c>
      <c r="B30" s="23" t="s">
        <v>59</v>
      </c>
      <c r="C30" s="7"/>
      <c r="D30" s="7"/>
      <c r="E30" s="7">
        <f>C30-D30</f>
        <v>0</v>
      </c>
    </row>
    <row r="31" spans="1:11" ht="15" x14ac:dyDescent="0.25">
      <c r="A31" s="23" t="s">
        <v>66</v>
      </c>
      <c r="B31" s="23" t="s">
        <v>67</v>
      </c>
      <c r="C31" s="7"/>
      <c r="D31" s="7"/>
      <c r="E31" s="7">
        <f t="shared" ref="E31:E33" si="3">C31-D31</f>
        <v>0</v>
      </c>
    </row>
    <row r="32" spans="1:11" ht="15" x14ac:dyDescent="0.25">
      <c r="A32" s="23" t="s">
        <v>68</v>
      </c>
      <c r="B32" s="23" t="s">
        <v>69</v>
      </c>
      <c r="C32" s="7"/>
      <c r="D32" s="7"/>
      <c r="E32" s="7">
        <f t="shared" si="3"/>
        <v>0</v>
      </c>
    </row>
    <row r="33" spans="1:11" ht="15" x14ac:dyDescent="0.25">
      <c r="A33" s="23" t="s">
        <v>70</v>
      </c>
      <c r="B33" s="23" t="s">
        <v>71</v>
      </c>
      <c r="C33" s="7">
        <v>333.9</v>
      </c>
      <c r="D33" s="7">
        <v>333.4</v>
      </c>
      <c r="E33" s="7">
        <f t="shared" si="3"/>
        <v>0.5</v>
      </c>
    </row>
    <row r="34" spans="1:11" ht="34.15" customHeight="1" x14ac:dyDescent="0.25">
      <c r="A34" s="58" t="s">
        <v>150</v>
      </c>
      <c r="B34" s="59"/>
      <c r="C34" s="59"/>
      <c r="D34" s="59"/>
      <c r="E34" s="59"/>
    </row>
    <row r="35" spans="1:11" ht="11.45" customHeight="1" x14ac:dyDescent="0.25">
      <c r="A35" s="43"/>
      <c r="B35" s="60"/>
      <c r="C35" s="60"/>
      <c r="D35" s="60"/>
      <c r="E35" s="60"/>
    </row>
    <row r="36" spans="1:11" ht="15" x14ac:dyDescent="0.25">
      <c r="A36" s="23" t="s">
        <v>72</v>
      </c>
      <c r="B36" s="23" t="s">
        <v>73</v>
      </c>
      <c r="C36" s="23" t="s">
        <v>56</v>
      </c>
      <c r="D36" s="23"/>
      <c r="E36" s="23"/>
    </row>
    <row r="37" spans="1:11" ht="15" x14ac:dyDescent="0.25">
      <c r="A37" s="23"/>
      <c r="B37" s="23" t="s">
        <v>57</v>
      </c>
      <c r="C37" s="23"/>
      <c r="D37" s="23"/>
      <c r="E37" s="23"/>
    </row>
    <row r="38" spans="1:11" ht="15" x14ac:dyDescent="0.25">
      <c r="A38" s="23" t="s">
        <v>74</v>
      </c>
      <c r="B38" s="23" t="s">
        <v>59</v>
      </c>
      <c r="C38" s="23" t="s">
        <v>56</v>
      </c>
      <c r="D38" s="23"/>
      <c r="E38" s="23"/>
    </row>
    <row r="39" spans="1:11" ht="15" x14ac:dyDescent="0.25">
      <c r="A39" s="23" t="s">
        <v>75</v>
      </c>
      <c r="B39" s="23" t="s">
        <v>71</v>
      </c>
      <c r="C39" s="23" t="s">
        <v>56</v>
      </c>
      <c r="D39" s="23"/>
      <c r="E39" s="23"/>
    </row>
    <row r="41" spans="1:11" ht="16.149999999999999" customHeight="1" x14ac:dyDescent="0.25">
      <c r="A41" s="47" t="s">
        <v>76</v>
      </c>
      <c r="B41" s="48"/>
      <c r="C41" s="48"/>
      <c r="D41" s="48"/>
      <c r="E41" s="48"/>
      <c r="F41" s="48"/>
      <c r="G41" s="48"/>
      <c r="H41" s="48"/>
      <c r="I41" s="48"/>
      <c r="J41" s="48"/>
      <c r="K41" s="48"/>
    </row>
    <row r="43" spans="1:11" x14ac:dyDescent="0.25">
      <c r="A43" s="33" t="s">
        <v>51</v>
      </c>
      <c r="B43" s="33" t="s">
        <v>52</v>
      </c>
      <c r="C43" s="33" t="s">
        <v>77</v>
      </c>
      <c r="D43" s="33"/>
      <c r="E43" s="33"/>
      <c r="F43" s="33" t="s">
        <v>78</v>
      </c>
      <c r="G43" s="33"/>
      <c r="H43" s="33"/>
      <c r="I43" s="33" t="s">
        <v>79</v>
      </c>
      <c r="J43" s="33"/>
      <c r="K43" s="33"/>
    </row>
    <row r="44" spans="1:11" ht="22.9" customHeight="1" x14ac:dyDescent="0.25">
      <c r="A44" s="33"/>
      <c r="B44" s="33"/>
      <c r="C44" s="1" t="s">
        <v>80</v>
      </c>
      <c r="D44" s="1" t="s">
        <v>81</v>
      </c>
      <c r="E44" s="1" t="s">
        <v>33</v>
      </c>
      <c r="F44" s="1" t="s">
        <v>80</v>
      </c>
      <c r="G44" s="1" t="s">
        <v>81</v>
      </c>
      <c r="H44" s="1" t="s">
        <v>33</v>
      </c>
      <c r="I44" s="1" t="s">
        <v>80</v>
      </c>
      <c r="J44" s="1" t="s">
        <v>81</v>
      </c>
      <c r="K44" s="1" t="s">
        <v>33</v>
      </c>
    </row>
    <row r="45" spans="1:11" s="24" customFormat="1" ht="14.25" x14ac:dyDescent="0.25">
      <c r="A45" s="27" t="s">
        <v>82</v>
      </c>
      <c r="B45" s="27" t="s">
        <v>83</v>
      </c>
      <c r="C45" s="35"/>
      <c r="D45" s="35"/>
      <c r="E45" s="35"/>
      <c r="F45" s="35"/>
      <c r="G45" s="35"/>
      <c r="H45" s="35"/>
      <c r="I45" s="35"/>
      <c r="J45" s="35"/>
      <c r="K45" s="35"/>
    </row>
    <row r="46" spans="1:11" x14ac:dyDescent="0.25">
      <c r="A46" s="23">
        <v>1</v>
      </c>
      <c r="B46" s="8" t="s">
        <v>84</v>
      </c>
      <c r="C46" s="7">
        <v>1</v>
      </c>
      <c r="D46" s="7"/>
      <c r="E46" s="7">
        <f t="shared" ref="E46:E53" si="4">C46+D46</f>
        <v>1</v>
      </c>
      <c r="F46" s="7">
        <v>1</v>
      </c>
      <c r="G46" s="7"/>
      <c r="H46" s="7">
        <f t="shared" ref="H46:H53" si="5">F46+G46</f>
        <v>1</v>
      </c>
      <c r="I46" s="7">
        <f t="shared" ref="I46:J53" si="6">F46-C46</f>
        <v>0</v>
      </c>
      <c r="J46" s="7">
        <f t="shared" si="6"/>
        <v>0</v>
      </c>
      <c r="K46" s="7">
        <f t="shared" ref="K46:K53" si="7">I46+J46</f>
        <v>0</v>
      </c>
    </row>
    <row r="47" spans="1:11" x14ac:dyDescent="0.25">
      <c r="A47" s="23">
        <v>2</v>
      </c>
      <c r="B47" s="8" t="s">
        <v>85</v>
      </c>
      <c r="C47" s="7">
        <v>90</v>
      </c>
      <c r="D47" s="7"/>
      <c r="E47" s="7">
        <f t="shared" si="4"/>
        <v>90</v>
      </c>
      <c r="F47" s="7">
        <v>90</v>
      </c>
      <c r="G47" s="7"/>
      <c r="H47" s="7">
        <f t="shared" si="5"/>
        <v>90</v>
      </c>
      <c r="I47" s="7">
        <f t="shared" si="6"/>
        <v>0</v>
      </c>
      <c r="J47" s="7">
        <f t="shared" si="6"/>
        <v>0</v>
      </c>
      <c r="K47" s="7">
        <f t="shared" si="7"/>
        <v>0</v>
      </c>
    </row>
    <row r="48" spans="1:11" x14ac:dyDescent="0.25">
      <c r="A48" s="23">
        <v>3</v>
      </c>
      <c r="B48" s="8" t="s">
        <v>86</v>
      </c>
      <c r="C48" s="7">
        <v>204</v>
      </c>
      <c r="D48" s="7"/>
      <c r="E48" s="7">
        <f t="shared" si="4"/>
        <v>204</v>
      </c>
      <c r="F48" s="7">
        <v>166.875</v>
      </c>
      <c r="G48" s="7"/>
      <c r="H48" s="7">
        <f t="shared" si="5"/>
        <v>166.875</v>
      </c>
      <c r="I48" s="7">
        <f t="shared" si="6"/>
        <v>-37.125</v>
      </c>
      <c r="J48" s="7">
        <f t="shared" si="6"/>
        <v>0</v>
      </c>
      <c r="K48" s="7">
        <f t="shared" si="7"/>
        <v>-37.125</v>
      </c>
    </row>
    <row r="49" spans="1:11" x14ac:dyDescent="0.25">
      <c r="A49" s="23">
        <v>4</v>
      </c>
      <c r="B49" s="8" t="s">
        <v>87</v>
      </c>
      <c r="C49" s="7">
        <v>43</v>
      </c>
      <c r="D49" s="7"/>
      <c r="E49" s="7">
        <f t="shared" si="4"/>
        <v>43</v>
      </c>
      <c r="F49" s="7">
        <v>20.875</v>
      </c>
      <c r="G49" s="7"/>
      <c r="H49" s="7">
        <f t="shared" si="5"/>
        <v>20.875</v>
      </c>
      <c r="I49" s="7">
        <f t="shared" si="6"/>
        <v>-22.125</v>
      </c>
      <c r="J49" s="7">
        <f t="shared" si="6"/>
        <v>0</v>
      </c>
      <c r="K49" s="7">
        <f t="shared" si="7"/>
        <v>-22.125</v>
      </c>
    </row>
    <row r="50" spans="1:11" x14ac:dyDescent="0.25">
      <c r="A50" s="23">
        <v>5</v>
      </c>
      <c r="B50" s="8" t="s">
        <v>88</v>
      </c>
      <c r="C50" s="7">
        <v>114</v>
      </c>
      <c r="D50" s="7"/>
      <c r="E50" s="7">
        <f t="shared" si="4"/>
        <v>114</v>
      </c>
      <c r="F50" s="7">
        <v>97.75</v>
      </c>
      <c r="G50" s="7"/>
      <c r="H50" s="7">
        <f t="shared" si="5"/>
        <v>97.75</v>
      </c>
      <c r="I50" s="7">
        <f t="shared" si="6"/>
        <v>-16.25</v>
      </c>
      <c r="J50" s="7">
        <f t="shared" si="6"/>
        <v>0</v>
      </c>
      <c r="K50" s="7">
        <f t="shared" si="7"/>
        <v>-16.25</v>
      </c>
    </row>
    <row r="51" spans="1:11" x14ac:dyDescent="0.25">
      <c r="A51" s="23">
        <v>6</v>
      </c>
      <c r="B51" s="8" t="s">
        <v>89</v>
      </c>
      <c r="C51" s="7">
        <v>10394.4</v>
      </c>
      <c r="D51" s="7"/>
      <c r="E51" s="7">
        <f t="shared" si="4"/>
        <v>10394.4</v>
      </c>
      <c r="F51" s="7">
        <v>10394.4</v>
      </c>
      <c r="G51" s="7"/>
      <c r="H51" s="7">
        <f t="shared" si="5"/>
        <v>10394.4</v>
      </c>
      <c r="I51" s="7">
        <f t="shared" si="6"/>
        <v>0</v>
      </c>
      <c r="J51" s="7">
        <f t="shared" si="6"/>
        <v>0</v>
      </c>
      <c r="K51" s="7">
        <f t="shared" si="7"/>
        <v>0</v>
      </c>
    </row>
    <row r="52" spans="1:11" x14ac:dyDescent="0.25">
      <c r="A52" s="23">
        <v>7</v>
      </c>
      <c r="B52" s="8" t="s">
        <v>90</v>
      </c>
      <c r="C52" s="7"/>
      <c r="D52" s="7">
        <v>69.92</v>
      </c>
      <c r="E52" s="7">
        <f t="shared" si="4"/>
        <v>69.92</v>
      </c>
      <c r="F52" s="7"/>
      <c r="G52" s="7">
        <v>69.92</v>
      </c>
      <c r="H52" s="7">
        <f t="shared" si="5"/>
        <v>69.92</v>
      </c>
      <c r="I52" s="7">
        <f t="shared" si="6"/>
        <v>0</v>
      </c>
      <c r="J52" s="7">
        <f t="shared" si="6"/>
        <v>0</v>
      </c>
      <c r="K52" s="7">
        <f t="shared" si="7"/>
        <v>0</v>
      </c>
    </row>
    <row r="53" spans="1:11" ht="24" x14ac:dyDescent="0.25">
      <c r="A53" s="23">
        <v>8</v>
      </c>
      <c r="B53" s="8" t="s">
        <v>91</v>
      </c>
      <c r="C53" s="9">
        <v>0</v>
      </c>
      <c r="D53" s="9">
        <v>333900</v>
      </c>
      <c r="E53" s="9">
        <f t="shared" si="4"/>
        <v>333900</v>
      </c>
      <c r="F53" s="9">
        <v>0</v>
      </c>
      <c r="G53" s="9">
        <v>333400</v>
      </c>
      <c r="H53" s="9">
        <f t="shared" si="5"/>
        <v>333400</v>
      </c>
      <c r="I53" s="9">
        <f t="shared" si="6"/>
        <v>0</v>
      </c>
      <c r="J53" s="9">
        <f t="shared" si="6"/>
        <v>-500</v>
      </c>
      <c r="K53" s="9">
        <f t="shared" si="7"/>
        <v>-500</v>
      </c>
    </row>
    <row r="54" spans="1:11" ht="69.75" customHeight="1" x14ac:dyDescent="0.25">
      <c r="A54" s="32" t="s">
        <v>152</v>
      </c>
      <c r="B54" s="35"/>
      <c r="C54" s="35"/>
      <c r="D54" s="35"/>
      <c r="E54" s="35"/>
      <c r="F54" s="35"/>
      <c r="G54" s="35"/>
      <c r="H54" s="35"/>
      <c r="I54" s="35"/>
      <c r="J54" s="35"/>
      <c r="K54" s="35"/>
    </row>
    <row r="55" spans="1:11" s="24" customFormat="1" ht="14.25" x14ac:dyDescent="0.25">
      <c r="A55" s="27" t="s">
        <v>92</v>
      </c>
      <c r="B55" s="27" t="s">
        <v>93</v>
      </c>
      <c r="C55" s="35"/>
      <c r="D55" s="35"/>
      <c r="E55" s="35"/>
      <c r="F55" s="35"/>
      <c r="G55" s="35"/>
      <c r="H55" s="35"/>
      <c r="I55" s="35"/>
      <c r="J55" s="35"/>
      <c r="K55" s="35"/>
    </row>
    <row r="56" spans="1:11" x14ac:dyDescent="0.25">
      <c r="A56" s="23">
        <v>9</v>
      </c>
      <c r="B56" s="8" t="s">
        <v>94</v>
      </c>
      <c r="C56" s="7">
        <v>13900</v>
      </c>
      <c r="D56" s="7"/>
      <c r="E56" s="7">
        <f>C56+D56</f>
        <v>13900</v>
      </c>
      <c r="F56" s="7">
        <v>13886</v>
      </c>
      <c r="G56" s="7"/>
      <c r="H56" s="7">
        <f>F56+G56</f>
        <v>13886</v>
      </c>
      <c r="I56" s="7">
        <f>F56-C56</f>
        <v>-14</v>
      </c>
      <c r="J56" s="7">
        <f>G56-D56</f>
        <v>0</v>
      </c>
      <c r="K56" s="7">
        <f>I56+J56</f>
        <v>-14</v>
      </c>
    </row>
    <row r="57" spans="1:11" ht="23.25" customHeight="1" x14ac:dyDescent="0.25">
      <c r="A57" s="34" t="s">
        <v>162</v>
      </c>
      <c r="B57" s="33"/>
      <c r="C57" s="33"/>
      <c r="D57" s="33"/>
      <c r="E57" s="33"/>
      <c r="F57" s="33"/>
      <c r="G57" s="33"/>
      <c r="H57" s="33"/>
      <c r="I57" s="33"/>
      <c r="J57" s="33"/>
      <c r="K57" s="33"/>
    </row>
    <row r="58" spans="1:11" x14ac:dyDescent="0.25">
      <c r="A58" s="23">
        <v>10</v>
      </c>
      <c r="B58" s="8" t="s">
        <v>95</v>
      </c>
      <c r="C58" s="7">
        <v>700</v>
      </c>
      <c r="D58" s="7"/>
      <c r="E58" s="7">
        <f t="shared" ref="E58:E68" si="8">C58+D58</f>
        <v>700</v>
      </c>
      <c r="F58" s="7">
        <v>700</v>
      </c>
      <c r="G58" s="7"/>
      <c r="H58" s="7">
        <f t="shared" ref="H58:H68" si="9">F58+G58</f>
        <v>700</v>
      </c>
      <c r="I58" s="7">
        <f t="shared" ref="I58:J68" si="10">F58-C58</f>
        <v>0</v>
      </c>
      <c r="J58" s="7">
        <f t="shared" si="10"/>
        <v>0</v>
      </c>
      <c r="K58" s="7">
        <f t="shared" ref="K58:K68" si="11">I58+J58</f>
        <v>0</v>
      </c>
    </row>
    <row r="59" spans="1:11" x14ac:dyDescent="0.25">
      <c r="A59" s="23">
        <v>11</v>
      </c>
      <c r="B59" s="8" t="s">
        <v>96</v>
      </c>
      <c r="C59" s="7">
        <v>16200</v>
      </c>
      <c r="D59" s="7"/>
      <c r="E59" s="7">
        <f t="shared" si="8"/>
        <v>16200</v>
      </c>
      <c r="F59" s="7">
        <v>16309</v>
      </c>
      <c r="G59" s="7"/>
      <c r="H59" s="7">
        <f t="shared" si="9"/>
        <v>16309</v>
      </c>
      <c r="I59" s="7">
        <f t="shared" si="10"/>
        <v>109</v>
      </c>
      <c r="J59" s="7">
        <f t="shared" si="10"/>
        <v>0</v>
      </c>
      <c r="K59" s="7">
        <f t="shared" si="11"/>
        <v>109</v>
      </c>
    </row>
    <row r="60" spans="1:11" ht="23.25" customHeight="1" x14ac:dyDescent="0.25">
      <c r="A60" s="34" t="s">
        <v>163</v>
      </c>
      <c r="B60" s="33"/>
      <c r="C60" s="33"/>
      <c r="D60" s="33"/>
      <c r="E60" s="33"/>
      <c r="F60" s="33"/>
      <c r="G60" s="33"/>
      <c r="H60" s="33"/>
      <c r="I60" s="33"/>
      <c r="J60" s="33"/>
      <c r="K60" s="33"/>
    </row>
    <row r="61" spans="1:11" x14ac:dyDescent="0.25">
      <c r="A61" s="23">
        <v>12</v>
      </c>
      <c r="B61" s="8" t="s">
        <v>158</v>
      </c>
      <c r="C61" s="7">
        <v>710</v>
      </c>
      <c r="D61" s="7"/>
      <c r="E61" s="7">
        <f t="shared" si="8"/>
        <v>710</v>
      </c>
      <c r="F61" s="7">
        <v>707</v>
      </c>
      <c r="G61" s="7"/>
      <c r="H61" s="7">
        <f t="shared" si="9"/>
        <v>707</v>
      </c>
      <c r="I61" s="7">
        <f t="shared" si="10"/>
        <v>-3</v>
      </c>
      <c r="J61" s="7">
        <f t="shared" si="10"/>
        <v>0</v>
      </c>
      <c r="K61" s="7">
        <f t="shared" si="11"/>
        <v>-3</v>
      </c>
    </row>
    <row r="62" spans="1:11" ht="23.25" customHeight="1" x14ac:dyDescent="0.25">
      <c r="A62" s="34" t="s">
        <v>164</v>
      </c>
      <c r="B62" s="33"/>
      <c r="C62" s="33"/>
      <c r="D62" s="33"/>
      <c r="E62" s="33"/>
      <c r="F62" s="33"/>
      <c r="G62" s="33"/>
      <c r="H62" s="33"/>
      <c r="I62" s="33"/>
      <c r="J62" s="33"/>
      <c r="K62" s="33"/>
    </row>
    <row r="63" spans="1:11" x14ac:dyDescent="0.25">
      <c r="A63" s="23">
        <v>13</v>
      </c>
      <c r="B63" s="8" t="s">
        <v>159</v>
      </c>
      <c r="C63" s="7">
        <v>350</v>
      </c>
      <c r="D63" s="7"/>
      <c r="E63" s="7">
        <f t="shared" si="8"/>
        <v>350</v>
      </c>
      <c r="F63" s="7">
        <v>344</v>
      </c>
      <c r="G63" s="7"/>
      <c r="H63" s="7">
        <f t="shared" si="9"/>
        <v>344</v>
      </c>
      <c r="I63" s="7">
        <f t="shared" si="10"/>
        <v>-6</v>
      </c>
      <c r="J63" s="7">
        <f t="shared" si="10"/>
        <v>0</v>
      </c>
      <c r="K63" s="7">
        <f t="shared" si="11"/>
        <v>-6</v>
      </c>
    </row>
    <row r="64" spans="1:11" ht="23.25" customHeight="1" x14ac:dyDescent="0.25">
      <c r="A64" s="34" t="s">
        <v>165</v>
      </c>
      <c r="B64" s="33"/>
      <c r="C64" s="33"/>
      <c r="D64" s="33"/>
      <c r="E64" s="33"/>
      <c r="F64" s="33"/>
      <c r="G64" s="33"/>
      <c r="H64" s="33"/>
      <c r="I64" s="33"/>
      <c r="J64" s="33"/>
      <c r="K64" s="33"/>
    </row>
    <row r="65" spans="1:11" x14ac:dyDescent="0.25">
      <c r="A65" s="23">
        <v>14</v>
      </c>
      <c r="B65" s="8" t="s">
        <v>160</v>
      </c>
      <c r="C65" s="7">
        <v>360</v>
      </c>
      <c r="D65" s="7"/>
      <c r="E65" s="7">
        <f t="shared" ref="E65" si="12">C65+D65</f>
        <v>360</v>
      </c>
      <c r="F65" s="7">
        <v>363</v>
      </c>
      <c r="G65" s="7"/>
      <c r="H65" s="7">
        <f t="shared" ref="H65" si="13">F65+G65</f>
        <v>363</v>
      </c>
      <c r="I65" s="7">
        <f t="shared" ref="I65" si="14">F65-C65</f>
        <v>3</v>
      </c>
      <c r="J65" s="7">
        <f t="shared" ref="J65" si="15">G65-D65</f>
        <v>0</v>
      </c>
      <c r="K65" s="7">
        <f t="shared" ref="K65" si="16">I65+J65</f>
        <v>3</v>
      </c>
    </row>
    <row r="66" spans="1:11" ht="23.25" customHeight="1" x14ac:dyDescent="0.25">
      <c r="A66" s="34" t="s">
        <v>166</v>
      </c>
      <c r="B66" s="33"/>
      <c r="C66" s="33"/>
      <c r="D66" s="33"/>
      <c r="E66" s="33"/>
      <c r="F66" s="33"/>
      <c r="G66" s="33"/>
      <c r="H66" s="33"/>
      <c r="I66" s="33"/>
      <c r="J66" s="33"/>
      <c r="K66" s="33"/>
    </row>
    <row r="67" spans="1:11" x14ac:dyDescent="0.25">
      <c r="A67" s="23">
        <v>15</v>
      </c>
      <c r="B67" s="8" t="s">
        <v>97</v>
      </c>
      <c r="C67" s="7"/>
      <c r="D67" s="7">
        <v>2</v>
      </c>
      <c r="E67" s="7">
        <f t="shared" si="8"/>
        <v>2</v>
      </c>
      <c r="F67" s="7"/>
      <c r="G67" s="7">
        <v>2</v>
      </c>
      <c r="H67" s="7">
        <f t="shared" si="9"/>
        <v>2</v>
      </c>
      <c r="I67" s="7">
        <f t="shared" si="10"/>
        <v>0</v>
      </c>
      <c r="J67" s="7">
        <f t="shared" si="10"/>
        <v>0</v>
      </c>
      <c r="K67" s="7">
        <f t="shared" si="11"/>
        <v>0</v>
      </c>
    </row>
    <row r="68" spans="1:11" ht="24" x14ac:dyDescent="0.25">
      <c r="A68" s="23">
        <v>16</v>
      </c>
      <c r="B68" s="8" t="s">
        <v>161</v>
      </c>
      <c r="C68" s="7">
        <v>0</v>
      </c>
      <c r="D68" s="7">
        <v>2</v>
      </c>
      <c r="E68" s="7">
        <f t="shared" si="8"/>
        <v>2</v>
      </c>
      <c r="F68" s="7">
        <v>0</v>
      </c>
      <c r="G68" s="7">
        <v>2</v>
      </c>
      <c r="H68" s="7">
        <f t="shared" si="9"/>
        <v>2</v>
      </c>
      <c r="I68" s="7">
        <f t="shared" si="10"/>
        <v>0</v>
      </c>
      <c r="J68" s="7">
        <f t="shared" si="10"/>
        <v>0</v>
      </c>
      <c r="K68" s="7">
        <f t="shared" si="11"/>
        <v>0</v>
      </c>
    </row>
    <row r="69" spans="1:11" s="24" customFormat="1" ht="14.25" x14ac:dyDescent="0.25">
      <c r="A69" s="27" t="s">
        <v>98</v>
      </c>
      <c r="B69" s="27" t="s">
        <v>99</v>
      </c>
      <c r="C69" s="35"/>
      <c r="D69" s="35"/>
      <c r="E69" s="35"/>
      <c r="F69" s="35"/>
      <c r="G69" s="35"/>
      <c r="H69" s="35"/>
      <c r="I69" s="35"/>
      <c r="J69" s="35"/>
      <c r="K69" s="35"/>
    </row>
    <row r="70" spans="1:11" ht="24" x14ac:dyDescent="0.25">
      <c r="A70" s="23">
        <v>17</v>
      </c>
      <c r="B70" s="8" t="s">
        <v>167</v>
      </c>
      <c r="C70" s="7">
        <v>630</v>
      </c>
      <c r="D70" s="7"/>
      <c r="E70" s="7">
        <v>630</v>
      </c>
      <c r="F70" s="7">
        <v>456</v>
      </c>
      <c r="G70" s="7"/>
      <c r="H70" s="7">
        <f t="shared" ref="H70" si="17">F70+G70</f>
        <v>456</v>
      </c>
      <c r="I70" s="7">
        <f t="shared" ref="I70:J70" si="18">F70-C70</f>
        <v>-174</v>
      </c>
      <c r="J70" s="7">
        <f t="shared" si="18"/>
        <v>0</v>
      </c>
      <c r="K70" s="7">
        <f t="shared" ref="K70" si="19">I70+J70</f>
        <v>-174</v>
      </c>
    </row>
    <row r="71" spans="1:11" ht="23.25" customHeight="1" x14ac:dyDescent="0.25">
      <c r="A71" s="34" t="s">
        <v>170</v>
      </c>
      <c r="B71" s="33"/>
      <c r="C71" s="33"/>
      <c r="D71" s="33"/>
      <c r="E71" s="33"/>
      <c r="F71" s="33"/>
      <c r="G71" s="33"/>
      <c r="H71" s="33"/>
      <c r="I71" s="33"/>
      <c r="J71" s="33"/>
      <c r="K71" s="33"/>
    </row>
    <row r="72" spans="1:11" ht="24" x14ac:dyDescent="0.25">
      <c r="A72" s="23">
        <v>18</v>
      </c>
      <c r="B72" s="8" t="s">
        <v>168</v>
      </c>
      <c r="C72" s="7">
        <v>7.1</v>
      </c>
      <c r="D72" s="7"/>
      <c r="E72" s="7">
        <f>C72+D72</f>
        <v>7.1</v>
      </c>
      <c r="F72" s="7">
        <v>7.1</v>
      </c>
      <c r="G72" s="7"/>
      <c r="H72" s="7">
        <f>F72+G72</f>
        <v>7.1</v>
      </c>
      <c r="I72" s="7">
        <f>F72-C72</f>
        <v>0</v>
      </c>
      <c r="J72" s="7">
        <f>G72-D72</f>
        <v>0</v>
      </c>
      <c r="K72" s="7">
        <f>I72+J72</f>
        <v>0</v>
      </c>
    </row>
    <row r="73" spans="1:11" x14ac:dyDescent="0.25">
      <c r="A73" s="23">
        <v>19</v>
      </c>
      <c r="B73" s="8" t="s">
        <v>3</v>
      </c>
      <c r="C73" s="7">
        <v>853.95</v>
      </c>
      <c r="D73" s="7"/>
      <c r="E73" s="7">
        <f t="shared" ref="E73:E77" si="20">C73+D73</f>
        <v>853.95</v>
      </c>
      <c r="F73" s="7">
        <v>838.28</v>
      </c>
      <c r="G73" s="7"/>
      <c r="H73" s="7">
        <f t="shared" ref="H73:H77" si="21">F73+G73</f>
        <v>838.28</v>
      </c>
      <c r="I73" s="7">
        <f t="shared" ref="I73:J77" si="22">F73-C73</f>
        <v>-15.670000000000073</v>
      </c>
      <c r="J73" s="7">
        <f t="shared" si="22"/>
        <v>0</v>
      </c>
      <c r="K73" s="7">
        <f t="shared" ref="K73:K77" si="23">I73+J73</f>
        <v>-15.670000000000073</v>
      </c>
    </row>
    <row r="74" spans="1:11" ht="32.25" customHeight="1" x14ac:dyDescent="0.25">
      <c r="A74" s="34" t="s">
        <v>171</v>
      </c>
      <c r="B74" s="33"/>
      <c r="C74" s="33"/>
      <c r="D74" s="33"/>
      <c r="E74" s="33"/>
      <c r="F74" s="33"/>
      <c r="G74" s="33"/>
      <c r="H74" s="33"/>
      <c r="I74" s="33"/>
      <c r="J74" s="33"/>
      <c r="K74" s="33"/>
    </row>
    <row r="75" spans="1:11" x14ac:dyDescent="0.25">
      <c r="A75" s="23">
        <v>20</v>
      </c>
      <c r="B75" s="8" t="s">
        <v>4</v>
      </c>
      <c r="C75" s="7"/>
      <c r="D75" s="7">
        <v>1400.22</v>
      </c>
      <c r="E75" s="7">
        <f t="shared" si="20"/>
        <v>1400.22</v>
      </c>
      <c r="F75" s="7"/>
      <c r="G75" s="7">
        <v>1303.1199999999999</v>
      </c>
      <c r="H75" s="7">
        <f t="shared" si="21"/>
        <v>1303.1199999999999</v>
      </c>
      <c r="I75" s="7">
        <f t="shared" si="22"/>
        <v>0</v>
      </c>
      <c r="J75" s="7">
        <f t="shared" si="22"/>
        <v>-97.100000000000136</v>
      </c>
      <c r="K75" s="7">
        <f t="shared" si="23"/>
        <v>-97.100000000000136</v>
      </c>
    </row>
    <row r="76" spans="1:11" ht="42.75" customHeight="1" x14ac:dyDescent="0.25">
      <c r="A76" s="34" t="s">
        <v>172</v>
      </c>
      <c r="B76" s="33"/>
      <c r="C76" s="33"/>
      <c r="D76" s="33"/>
      <c r="E76" s="33"/>
      <c r="F76" s="33"/>
      <c r="G76" s="33"/>
      <c r="H76" s="33"/>
      <c r="I76" s="33"/>
      <c r="J76" s="33"/>
      <c r="K76" s="33"/>
    </row>
    <row r="77" spans="1:11" ht="24" x14ac:dyDescent="0.25">
      <c r="A77" s="23">
        <v>21</v>
      </c>
      <c r="B77" s="8" t="s">
        <v>169</v>
      </c>
      <c r="C77" s="7">
        <v>0</v>
      </c>
      <c r="D77" s="7">
        <v>166950</v>
      </c>
      <c r="E77" s="7">
        <f t="shared" si="20"/>
        <v>166950</v>
      </c>
      <c r="F77" s="7">
        <v>0</v>
      </c>
      <c r="G77" s="7">
        <v>166700</v>
      </c>
      <c r="H77" s="7">
        <f t="shared" si="21"/>
        <v>166700</v>
      </c>
      <c r="I77" s="7">
        <f t="shared" si="22"/>
        <v>0</v>
      </c>
      <c r="J77" s="7">
        <f t="shared" si="22"/>
        <v>-250</v>
      </c>
      <c r="K77" s="7">
        <f t="shared" si="23"/>
        <v>-250</v>
      </c>
    </row>
    <row r="78" spans="1:11" ht="27.75" customHeight="1" x14ac:dyDescent="0.25">
      <c r="A78" s="32" t="s">
        <v>173</v>
      </c>
      <c r="B78" s="33"/>
      <c r="C78" s="33"/>
      <c r="D78" s="33"/>
      <c r="E78" s="33"/>
      <c r="F78" s="33"/>
      <c r="G78" s="33"/>
      <c r="H78" s="33"/>
      <c r="I78" s="33"/>
      <c r="J78" s="33"/>
      <c r="K78" s="33"/>
    </row>
    <row r="79" spans="1:11" s="24" customFormat="1" ht="14.25" x14ac:dyDescent="0.25">
      <c r="A79" s="27">
        <v>4</v>
      </c>
      <c r="B79" s="26" t="s">
        <v>101</v>
      </c>
      <c r="C79" s="35"/>
      <c r="D79" s="35"/>
      <c r="E79" s="35"/>
      <c r="F79" s="35"/>
      <c r="G79" s="35"/>
      <c r="H79" s="35"/>
      <c r="I79" s="35"/>
      <c r="J79" s="35"/>
      <c r="K79" s="35"/>
    </row>
    <row r="80" spans="1:11" ht="24" x14ac:dyDescent="0.25">
      <c r="A80" s="23">
        <v>22</v>
      </c>
      <c r="B80" s="8" t="s">
        <v>174</v>
      </c>
      <c r="C80" s="7">
        <v>9</v>
      </c>
      <c r="D80" s="7"/>
      <c r="E80" s="7">
        <f t="shared" ref="E80:E84" si="24">C80+D80</f>
        <v>9</v>
      </c>
      <c r="F80" s="7">
        <v>-0.4</v>
      </c>
      <c r="G80" s="7"/>
      <c r="H80" s="7">
        <f t="shared" ref="H80:H84" si="25">F80+G80</f>
        <v>-0.4</v>
      </c>
      <c r="I80" s="7">
        <f t="shared" ref="I80:J84" si="26">F80-C80</f>
        <v>-9.4</v>
      </c>
      <c r="J80" s="7">
        <f t="shared" si="26"/>
        <v>0</v>
      </c>
      <c r="K80" s="7">
        <f t="shared" ref="K80:K84" si="27">I80+J80</f>
        <v>-9.4</v>
      </c>
    </row>
    <row r="81" spans="1:11" ht="27.75" customHeight="1" x14ac:dyDescent="0.25">
      <c r="A81" s="34" t="s">
        <v>176</v>
      </c>
      <c r="B81" s="33"/>
      <c r="C81" s="33"/>
      <c r="D81" s="33"/>
      <c r="E81" s="33"/>
      <c r="F81" s="33"/>
      <c r="G81" s="33"/>
      <c r="H81" s="33"/>
      <c r="I81" s="33"/>
      <c r="J81" s="33"/>
      <c r="K81" s="33"/>
    </row>
    <row r="82" spans="1:11" ht="24" x14ac:dyDescent="0.25">
      <c r="A82" s="23">
        <v>23</v>
      </c>
      <c r="B82" s="8" t="s">
        <v>5</v>
      </c>
      <c r="C82" s="7"/>
      <c r="D82" s="7">
        <v>100</v>
      </c>
      <c r="E82" s="7">
        <f t="shared" si="24"/>
        <v>100</v>
      </c>
      <c r="F82" s="7"/>
      <c r="G82" s="7">
        <v>67</v>
      </c>
      <c r="H82" s="7">
        <f t="shared" si="25"/>
        <v>67</v>
      </c>
      <c r="I82" s="7">
        <f t="shared" si="26"/>
        <v>0</v>
      </c>
      <c r="J82" s="7">
        <f t="shared" si="26"/>
        <v>-33</v>
      </c>
      <c r="K82" s="7">
        <f t="shared" si="27"/>
        <v>-33</v>
      </c>
    </row>
    <row r="83" spans="1:11" ht="27.75" customHeight="1" x14ac:dyDescent="0.25">
      <c r="A83" s="34" t="s">
        <v>177</v>
      </c>
      <c r="B83" s="33"/>
      <c r="C83" s="33"/>
      <c r="D83" s="33"/>
      <c r="E83" s="33"/>
      <c r="F83" s="33"/>
      <c r="G83" s="33"/>
      <c r="H83" s="33"/>
      <c r="I83" s="33"/>
      <c r="J83" s="33"/>
      <c r="K83" s="33"/>
    </row>
    <row r="84" spans="1:11" ht="36" x14ac:dyDescent="0.25">
      <c r="A84" s="23">
        <v>24</v>
      </c>
      <c r="B84" s="8" t="s">
        <v>175</v>
      </c>
      <c r="C84" s="7"/>
      <c r="D84" s="7">
        <v>100</v>
      </c>
      <c r="E84" s="7">
        <f t="shared" si="24"/>
        <v>100</v>
      </c>
      <c r="F84" s="7"/>
      <c r="G84" s="7">
        <v>99.85</v>
      </c>
      <c r="H84" s="7">
        <f t="shared" si="25"/>
        <v>99.85</v>
      </c>
      <c r="I84" s="7">
        <f t="shared" si="26"/>
        <v>0</v>
      </c>
      <c r="J84" s="7">
        <f t="shared" si="26"/>
        <v>-0.15000000000000568</v>
      </c>
      <c r="K84" s="7">
        <f t="shared" si="27"/>
        <v>-0.15000000000000568</v>
      </c>
    </row>
    <row r="85" spans="1:11" ht="17.45" customHeight="1" x14ac:dyDescent="0.25">
      <c r="A85" s="32" t="s">
        <v>100</v>
      </c>
      <c r="B85" s="33"/>
      <c r="C85" s="33"/>
      <c r="D85" s="33"/>
      <c r="E85" s="33"/>
      <c r="F85" s="33"/>
      <c r="G85" s="33"/>
      <c r="H85" s="33"/>
      <c r="I85" s="33"/>
      <c r="J85" s="33"/>
      <c r="K85" s="33"/>
    </row>
    <row r="86" spans="1:11" ht="21.75" customHeight="1" x14ac:dyDescent="0.25">
      <c r="A86" s="49" t="s">
        <v>178</v>
      </c>
      <c r="B86" s="49"/>
      <c r="C86" s="49"/>
      <c r="D86" s="49"/>
      <c r="E86" s="49"/>
      <c r="F86" s="49"/>
      <c r="G86" s="49"/>
      <c r="H86" s="49"/>
      <c r="I86" s="49"/>
      <c r="J86" s="49"/>
      <c r="K86" s="49"/>
    </row>
    <row r="87" spans="1:11" ht="30.75" customHeight="1" x14ac:dyDescent="0.25">
      <c r="A87" s="53" t="s">
        <v>103</v>
      </c>
      <c r="B87" s="54"/>
      <c r="C87" s="54"/>
      <c r="D87" s="54"/>
      <c r="E87" s="54"/>
      <c r="F87" s="54"/>
      <c r="G87" s="54"/>
      <c r="H87" s="54"/>
      <c r="I87" s="54"/>
      <c r="J87" s="54"/>
      <c r="K87" s="54"/>
    </row>
    <row r="88" spans="1:11" ht="57" customHeight="1" x14ac:dyDescent="0.25">
      <c r="A88" s="46" t="s">
        <v>184</v>
      </c>
      <c r="B88" s="46"/>
      <c r="C88" s="46"/>
      <c r="D88" s="46"/>
      <c r="E88" s="46"/>
      <c r="F88" s="46"/>
      <c r="G88" s="46"/>
      <c r="H88" s="46"/>
      <c r="I88" s="46"/>
      <c r="J88" s="46"/>
      <c r="K88" s="46"/>
    </row>
    <row r="89" spans="1:11" ht="18.75" customHeight="1" x14ac:dyDescent="0.25">
      <c r="A89" s="55" t="s">
        <v>104</v>
      </c>
      <c r="B89" s="55"/>
      <c r="C89" s="55"/>
      <c r="D89" s="55"/>
      <c r="E89" s="55"/>
      <c r="F89" s="55"/>
      <c r="G89" s="55"/>
      <c r="H89" s="55"/>
      <c r="I89" s="55"/>
      <c r="J89" s="55"/>
      <c r="K89" s="55"/>
    </row>
    <row r="90" spans="1:11" ht="22.5" customHeight="1" x14ac:dyDescent="0.25">
      <c r="A90" s="46" t="s">
        <v>185</v>
      </c>
      <c r="B90" s="46"/>
      <c r="C90" s="46"/>
      <c r="D90" s="46"/>
      <c r="E90" s="46"/>
      <c r="F90" s="46"/>
      <c r="G90" s="46"/>
      <c r="H90" s="46"/>
      <c r="I90" s="46"/>
      <c r="J90" s="46"/>
      <c r="K90" s="46"/>
    </row>
    <row r="91" spans="1:11" ht="17.45" customHeight="1" x14ac:dyDescent="0.25">
      <c r="A91" s="48" t="s">
        <v>105</v>
      </c>
      <c r="B91" s="48"/>
      <c r="C91" s="48"/>
      <c r="D91" s="48"/>
      <c r="E91" s="48"/>
      <c r="F91" s="48"/>
      <c r="G91" s="48"/>
      <c r="H91" s="48"/>
      <c r="I91" s="48"/>
      <c r="J91" s="48"/>
      <c r="K91" s="48"/>
    </row>
    <row r="92" spans="1:11" ht="28.5" customHeight="1" x14ac:dyDescent="0.25">
      <c r="A92" s="33" t="s">
        <v>51</v>
      </c>
      <c r="B92" s="33" t="s">
        <v>52</v>
      </c>
      <c r="C92" s="42" t="s">
        <v>106</v>
      </c>
      <c r="D92" s="42"/>
      <c r="E92" s="42"/>
      <c r="F92" s="42" t="s">
        <v>107</v>
      </c>
      <c r="G92" s="42"/>
      <c r="H92" s="42"/>
      <c r="I92" s="56" t="s">
        <v>108</v>
      </c>
      <c r="J92" s="42"/>
      <c r="K92" s="42"/>
    </row>
    <row r="93" spans="1:11" s="2" customFormat="1" ht="20.65" customHeight="1" x14ac:dyDescent="0.25">
      <c r="A93" s="33"/>
      <c r="B93" s="33"/>
      <c r="C93" s="1" t="s">
        <v>31</v>
      </c>
      <c r="D93" s="1" t="s">
        <v>32</v>
      </c>
      <c r="E93" s="1" t="s">
        <v>33</v>
      </c>
      <c r="F93" s="1" t="s">
        <v>31</v>
      </c>
      <c r="G93" s="1" t="s">
        <v>32</v>
      </c>
      <c r="H93" s="1" t="s">
        <v>33</v>
      </c>
      <c r="I93" s="1" t="s">
        <v>31</v>
      </c>
      <c r="J93" s="1" t="s">
        <v>32</v>
      </c>
      <c r="K93" s="1" t="s">
        <v>33</v>
      </c>
    </row>
    <row r="94" spans="1:11" ht="15" x14ac:dyDescent="0.25">
      <c r="A94" s="23"/>
      <c r="B94" s="23" t="s">
        <v>109</v>
      </c>
      <c r="C94" s="4">
        <v>6868.3670000000002</v>
      </c>
      <c r="D94" s="4">
        <v>3199.9140000000002</v>
      </c>
      <c r="E94" s="4">
        <f>C94+D94</f>
        <v>10068.281000000001</v>
      </c>
      <c r="F94" s="4">
        <f>F16</f>
        <v>11640.365</v>
      </c>
      <c r="G94" s="4">
        <f>G16</f>
        <v>333.4</v>
      </c>
      <c r="H94" s="4">
        <f>F94+G94</f>
        <v>11973.764999999999</v>
      </c>
      <c r="I94" s="4">
        <f>F94/C94*100</f>
        <v>169.47791228977718</v>
      </c>
      <c r="J94" s="4">
        <f>G94/D94*100</f>
        <v>10.419030011431555</v>
      </c>
      <c r="K94" s="4">
        <f>H94/E94*100</f>
        <v>118.92561401494454</v>
      </c>
    </row>
    <row r="95" spans="1:11" ht="65.25" customHeight="1" x14ac:dyDescent="0.25">
      <c r="A95" s="40" t="s">
        <v>187</v>
      </c>
      <c r="B95" s="40"/>
      <c r="C95" s="40"/>
      <c r="D95" s="40"/>
      <c r="E95" s="40"/>
      <c r="F95" s="40"/>
      <c r="G95" s="40"/>
      <c r="H95" s="40"/>
      <c r="I95" s="40"/>
      <c r="J95" s="40"/>
      <c r="K95" s="40"/>
    </row>
    <row r="96" spans="1:11" ht="15" x14ac:dyDescent="0.25">
      <c r="A96" s="23"/>
      <c r="B96" s="23" t="s">
        <v>57</v>
      </c>
      <c r="C96" s="23"/>
      <c r="D96" s="23"/>
      <c r="E96" s="23"/>
      <c r="F96" s="10"/>
      <c r="G96" s="10"/>
      <c r="H96" s="10"/>
      <c r="I96" s="10"/>
      <c r="J96" s="10"/>
      <c r="K96" s="10"/>
    </row>
    <row r="97" spans="1:11" ht="68.099999999999994" customHeight="1" x14ac:dyDescent="0.25">
      <c r="A97" s="21">
        <v>1</v>
      </c>
      <c r="B97" s="23" t="s">
        <v>157</v>
      </c>
      <c r="C97" s="11">
        <v>6868.3670000000002</v>
      </c>
      <c r="D97" s="31">
        <v>3199.9140000000002</v>
      </c>
      <c r="E97" s="31">
        <f t="shared" ref="E97" si="28">C97+D97</f>
        <v>10068.281000000001</v>
      </c>
      <c r="F97" s="11">
        <v>11640.365</v>
      </c>
      <c r="G97" s="11">
        <v>333.4</v>
      </c>
      <c r="H97" s="31">
        <f t="shared" ref="H97" si="29">F97+G97</f>
        <v>11973.764999999999</v>
      </c>
      <c r="I97" s="4">
        <f t="shared" ref="I97" si="30">F97/C97*100</f>
        <v>169.47791228977718</v>
      </c>
      <c r="J97" s="4">
        <f>G97/D97*100</f>
        <v>10.419030011431555</v>
      </c>
      <c r="K97" s="4">
        <f t="shared" ref="K97" si="31">H97/E97*100</f>
        <v>118.92561401494454</v>
      </c>
    </row>
    <row r="98" spans="1:11" ht="30.6" customHeight="1" x14ac:dyDescent="0.25">
      <c r="A98" s="41" t="s">
        <v>110</v>
      </c>
      <c r="B98" s="42"/>
      <c r="C98" s="42"/>
      <c r="D98" s="42"/>
      <c r="E98" s="42"/>
      <c r="F98" s="42"/>
      <c r="G98" s="42"/>
      <c r="H98" s="42"/>
      <c r="I98" s="42"/>
      <c r="J98" s="42"/>
      <c r="K98" s="42"/>
    </row>
    <row r="99" spans="1:11" ht="49.5" customHeight="1" x14ac:dyDescent="0.25">
      <c r="A99" s="43" t="s">
        <v>186</v>
      </c>
      <c r="B99" s="43"/>
      <c r="C99" s="43"/>
      <c r="D99" s="43"/>
      <c r="E99" s="43"/>
      <c r="F99" s="43"/>
      <c r="G99" s="43"/>
      <c r="H99" s="43"/>
      <c r="I99" s="43"/>
      <c r="J99" s="43"/>
      <c r="K99" s="43"/>
    </row>
    <row r="100" spans="1:11" s="24" customFormat="1" ht="14.25" x14ac:dyDescent="0.25">
      <c r="A100" s="27" t="s">
        <v>82</v>
      </c>
      <c r="B100" s="27" t="s">
        <v>83</v>
      </c>
      <c r="C100" s="7"/>
      <c r="D100" s="7"/>
      <c r="E100" s="7"/>
      <c r="F100" s="7"/>
      <c r="G100" s="7"/>
      <c r="H100" s="7"/>
      <c r="I100" s="13"/>
      <c r="J100" s="13"/>
      <c r="K100" s="13"/>
    </row>
    <row r="101" spans="1:11" x14ac:dyDescent="0.25">
      <c r="A101" s="23">
        <v>1</v>
      </c>
      <c r="B101" s="8" t="str">
        <f t="shared" ref="B101:B107" si="32">B46</f>
        <v>Кількість пологових будинків</v>
      </c>
      <c r="C101" s="7">
        <v>1</v>
      </c>
      <c r="D101" s="7"/>
      <c r="E101" s="7">
        <f t="shared" ref="E101:E126" si="33">C101+D101</f>
        <v>1</v>
      </c>
      <c r="F101" s="7">
        <v>1</v>
      </c>
      <c r="G101" s="7"/>
      <c r="H101" s="7">
        <f t="shared" ref="H101:H126" si="34">F101+G101</f>
        <v>1</v>
      </c>
      <c r="I101" s="12">
        <f>F101/C101*100</f>
        <v>100</v>
      </c>
      <c r="J101" s="12"/>
      <c r="K101" s="12">
        <f>H101/E101*100</f>
        <v>100</v>
      </c>
    </row>
    <row r="102" spans="1:11" x14ac:dyDescent="0.25">
      <c r="A102" s="23">
        <v>2</v>
      </c>
      <c r="B102" s="8" t="str">
        <f t="shared" si="32"/>
        <v>Кількість ліжок</v>
      </c>
      <c r="C102" s="7">
        <v>90</v>
      </c>
      <c r="D102" s="7"/>
      <c r="E102" s="7">
        <f t="shared" si="33"/>
        <v>90</v>
      </c>
      <c r="F102" s="7">
        <v>90</v>
      </c>
      <c r="G102" s="7"/>
      <c r="H102" s="7">
        <f t="shared" si="34"/>
        <v>90</v>
      </c>
      <c r="I102" s="12">
        <f t="shared" ref="I102:I125" si="35">F102/C102*100</f>
        <v>100</v>
      </c>
      <c r="J102" s="12"/>
      <c r="K102" s="12">
        <f t="shared" ref="K102:K127" si="36">H102/E102*100</f>
        <v>100</v>
      </c>
    </row>
    <row r="103" spans="1:11" x14ac:dyDescent="0.25">
      <c r="A103" s="23">
        <v>3</v>
      </c>
      <c r="B103" s="8" t="str">
        <f t="shared" si="32"/>
        <v>Кількість штатних одиниць:</v>
      </c>
      <c r="C103" s="7">
        <v>185.25</v>
      </c>
      <c r="D103" s="7"/>
      <c r="E103" s="7">
        <f t="shared" si="33"/>
        <v>185.25</v>
      </c>
      <c r="F103" s="15">
        <v>166.875</v>
      </c>
      <c r="G103" s="7"/>
      <c r="H103" s="7">
        <f t="shared" si="34"/>
        <v>166.875</v>
      </c>
      <c r="I103" s="12">
        <f t="shared" si="35"/>
        <v>90.08097165991903</v>
      </c>
      <c r="J103" s="12"/>
      <c r="K103" s="12">
        <f t="shared" si="36"/>
        <v>90.08097165991903</v>
      </c>
    </row>
    <row r="104" spans="1:11" x14ac:dyDescent="0.25">
      <c r="A104" s="23">
        <v>4</v>
      </c>
      <c r="B104" s="8" t="str">
        <f t="shared" si="32"/>
        <v xml:space="preserve">    в т.ч.лікарів,</v>
      </c>
      <c r="C104" s="7">
        <v>35</v>
      </c>
      <c r="D104" s="7"/>
      <c r="E104" s="7">
        <f t="shared" si="33"/>
        <v>35</v>
      </c>
      <c r="F104" s="15">
        <v>20.875</v>
      </c>
      <c r="G104" s="7"/>
      <c r="H104" s="7">
        <f t="shared" si="34"/>
        <v>20.875</v>
      </c>
      <c r="I104" s="12">
        <f t="shared" si="35"/>
        <v>59.642857142857139</v>
      </c>
      <c r="J104" s="12"/>
      <c r="K104" s="12">
        <f t="shared" si="36"/>
        <v>59.642857142857139</v>
      </c>
    </row>
    <row r="105" spans="1:11" x14ac:dyDescent="0.25">
      <c r="A105" s="23">
        <v>5</v>
      </c>
      <c r="B105" s="8" t="str">
        <f t="shared" si="32"/>
        <v xml:space="preserve">   медперсоналу</v>
      </c>
      <c r="C105" s="7">
        <v>114.25</v>
      </c>
      <c r="D105" s="7"/>
      <c r="E105" s="7">
        <f t="shared" si="33"/>
        <v>114.25</v>
      </c>
      <c r="F105" s="7">
        <v>97.75</v>
      </c>
      <c r="G105" s="7"/>
      <c r="H105" s="7">
        <f t="shared" si="34"/>
        <v>97.75</v>
      </c>
      <c r="I105" s="12">
        <f t="shared" si="35"/>
        <v>85.557986870897153</v>
      </c>
      <c r="J105" s="12"/>
      <c r="K105" s="12">
        <f t="shared" si="36"/>
        <v>85.557986870897153</v>
      </c>
    </row>
    <row r="106" spans="1:11" x14ac:dyDescent="0.25">
      <c r="A106" s="23">
        <v>6</v>
      </c>
      <c r="B106" s="8" t="str">
        <f t="shared" si="32"/>
        <v>Загальна площа пологового будинку</v>
      </c>
      <c r="C106" s="7">
        <v>10395.4</v>
      </c>
      <c r="D106" s="7"/>
      <c r="E106" s="7">
        <f t="shared" si="33"/>
        <v>10395.4</v>
      </c>
      <c r="F106" s="7">
        <v>10394.4</v>
      </c>
      <c r="G106" s="7"/>
      <c r="H106" s="7">
        <f t="shared" si="34"/>
        <v>10394.4</v>
      </c>
      <c r="I106" s="12">
        <f t="shared" si="35"/>
        <v>99.99038036054408</v>
      </c>
      <c r="J106" s="12"/>
      <c r="K106" s="12">
        <f t="shared" si="36"/>
        <v>99.99038036054408</v>
      </c>
    </row>
    <row r="107" spans="1:11" x14ac:dyDescent="0.25">
      <c r="A107" s="23">
        <v>7</v>
      </c>
      <c r="B107" s="8" t="str">
        <f t="shared" si="32"/>
        <v>В т.ч. знаходиться в оренді</v>
      </c>
      <c r="C107" s="7"/>
      <c r="D107" s="7">
        <v>265.95999999999998</v>
      </c>
      <c r="E107" s="7">
        <f t="shared" si="33"/>
        <v>265.95999999999998</v>
      </c>
      <c r="F107" s="7"/>
      <c r="G107" s="7">
        <v>69.92</v>
      </c>
      <c r="H107" s="7">
        <f t="shared" si="34"/>
        <v>69.92</v>
      </c>
      <c r="I107" s="12"/>
      <c r="J107" s="12">
        <f t="shared" ref="J107:J127" si="37">G107/D107*100</f>
        <v>26.289667619190858</v>
      </c>
      <c r="K107" s="12">
        <f t="shared" si="36"/>
        <v>26.289667619190858</v>
      </c>
    </row>
    <row r="108" spans="1:11" ht="25.35" customHeight="1" x14ac:dyDescent="0.25">
      <c r="A108" s="23">
        <v>8</v>
      </c>
      <c r="B108" s="8" t="s">
        <v>111</v>
      </c>
      <c r="C108" s="7">
        <v>117106</v>
      </c>
      <c r="D108" s="7">
        <v>3199914</v>
      </c>
      <c r="E108" s="7">
        <f t="shared" si="33"/>
        <v>3317020</v>
      </c>
      <c r="F108" s="7">
        <v>0</v>
      </c>
      <c r="G108" s="7">
        <v>333400</v>
      </c>
      <c r="H108" s="7">
        <f t="shared" si="34"/>
        <v>333400</v>
      </c>
      <c r="I108" s="12">
        <f>F108/C108*100</f>
        <v>0</v>
      </c>
      <c r="J108" s="12">
        <f t="shared" si="37"/>
        <v>10.419030011431557</v>
      </c>
      <c r="K108" s="12">
        <f>H108/E108*100</f>
        <v>10.051190526436379</v>
      </c>
    </row>
    <row r="109" spans="1:11" s="24" customFormat="1" ht="14.25" x14ac:dyDescent="0.25">
      <c r="A109" s="27" t="s">
        <v>92</v>
      </c>
      <c r="B109" s="27" t="s">
        <v>93</v>
      </c>
      <c r="C109" s="14"/>
      <c r="D109" s="14"/>
      <c r="E109" s="7"/>
      <c r="F109" s="14"/>
      <c r="G109" s="14"/>
      <c r="H109" s="7"/>
      <c r="I109" s="12"/>
      <c r="J109" s="12"/>
      <c r="K109" s="12"/>
    </row>
    <row r="110" spans="1:11" x14ac:dyDescent="0.25">
      <c r="A110" s="23">
        <v>9</v>
      </c>
      <c r="B110" s="8" t="str">
        <f>B56</f>
        <v>Кількість ліжко-днів</v>
      </c>
      <c r="C110" s="7">
        <v>18548</v>
      </c>
      <c r="D110" s="7"/>
      <c r="E110" s="7">
        <f t="shared" si="33"/>
        <v>18548</v>
      </c>
      <c r="F110" s="7">
        <v>13886</v>
      </c>
      <c r="G110" s="7"/>
      <c r="H110" s="7">
        <f t="shared" si="34"/>
        <v>13886</v>
      </c>
      <c r="I110" s="12">
        <f t="shared" si="35"/>
        <v>74.865214578391203</v>
      </c>
      <c r="J110" s="12"/>
      <c r="K110" s="12">
        <f t="shared" si="36"/>
        <v>74.865214578391203</v>
      </c>
    </row>
    <row r="111" spans="1:11" x14ac:dyDescent="0.25">
      <c r="A111" s="23">
        <v>10</v>
      </c>
      <c r="B111" s="8" t="str">
        <f>B58</f>
        <v>Кількість породіль</v>
      </c>
      <c r="C111" s="7">
        <v>708</v>
      </c>
      <c r="D111" s="7"/>
      <c r="E111" s="7">
        <f t="shared" si="33"/>
        <v>708</v>
      </c>
      <c r="F111" s="7">
        <v>700</v>
      </c>
      <c r="G111" s="7"/>
      <c r="H111" s="7">
        <f t="shared" si="34"/>
        <v>700</v>
      </c>
      <c r="I111" s="12">
        <f t="shared" si="35"/>
        <v>98.870056497175142</v>
      </c>
      <c r="J111" s="12"/>
      <c r="K111" s="12">
        <f t="shared" si="36"/>
        <v>98.870056497175142</v>
      </c>
    </row>
    <row r="112" spans="1:11" x14ac:dyDescent="0.25">
      <c r="A112" s="23">
        <v>11</v>
      </c>
      <c r="B112" s="8" t="str">
        <f>B55</f>
        <v>продукту</v>
      </c>
      <c r="C112" s="7">
        <v>20740</v>
      </c>
      <c r="D112" s="7"/>
      <c r="E112" s="7">
        <f>C112+D112</f>
        <v>20740</v>
      </c>
      <c r="F112" s="7">
        <v>16309</v>
      </c>
      <c r="G112" s="7"/>
      <c r="H112" s="7">
        <f>F112+G112</f>
        <v>16309</v>
      </c>
      <c r="I112" s="12">
        <f>F112/C112*100</f>
        <v>78.635486981677914</v>
      </c>
      <c r="J112" s="12"/>
      <c r="K112" s="12">
        <f>H112/E112*100</f>
        <v>78.635486981677914</v>
      </c>
    </row>
    <row r="113" spans="1:11" x14ac:dyDescent="0.25">
      <c r="A113" s="23">
        <v>12</v>
      </c>
      <c r="B113" s="8" t="s">
        <v>153</v>
      </c>
      <c r="C113" s="7">
        <v>714</v>
      </c>
      <c r="D113" s="7"/>
      <c r="E113" s="7">
        <f t="shared" si="33"/>
        <v>714</v>
      </c>
      <c r="F113" s="7">
        <v>707</v>
      </c>
      <c r="G113" s="7"/>
      <c r="H113" s="7">
        <f t="shared" si="34"/>
        <v>707</v>
      </c>
      <c r="I113" s="12"/>
      <c r="J113" s="12"/>
      <c r="K113" s="12">
        <f t="shared" si="36"/>
        <v>99.019607843137265</v>
      </c>
    </row>
    <row r="114" spans="1:11" x14ac:dyDescent="0.25">
      <c r="A114" s="23">
        <v>13</v>
      </c>
      <c r="B114" s="8" t="s">
        <v>154</v>
      </c>
      <c r="C114" s="7">
        <v>387</v>
      </c>
      <c r="D114" s="7"/>
      <c r="E114" s="7">
        <f t="shared" si="33"/>
        <v>387</v>
      </c>
      <c r="F114" s="7">
        <v>344</v>
      </c>
      <c r="G114" s="7"/>
      <c r="H114" s="7">
        <f t="shared" si="34"/>
        <v>344</v>
      </c>
      <c r="I114" s="12"/>
      <c r="J114" s="12"/>
      <c r="K114" s="12">
        <f t="shared" si="36"/>
        <v>88.888888888888886</v>
      </c>
    </row>
    <row r="115" spans="1:11" x14ac:dyDescent="0.25">
      <c r="A115" s="23">
        <v>14</v>
      </c>
      <c r="B115" s="8" t="s">
        <v>155</v>
      </c>
      <c r="C115" s="7">
        <v>327</v>
      </c>
      <c r="D115" s="7"/>
      <c r="E115" s="7">
        <f t="shared" si="33"/>
        <v>327</v>
      </c>
      <c r="F115" s="7">
        <v>363</v>
      </c>
      <c r="G115" s="7"/>
      <c r="H115" s="7">
        <f t="shared" si="34"/>
        <v>363</v>
      </c>
      <c r="I115" s="12"/>
      <c r="J115" s="12"/>
      <c r="K115" s="12">
        <f t="shared" si="36"/>
        <v>111.0091743119266</v>
      </c>
    </row>
    <row r="116" spans="1:11" x14ac:dyDescent="0.25">
      <c r="A116" s="23">
        <v>15</v>
      </c>
      <c r="B116" s="8" t="str">
        <f>B67</f>
        <v>Кількість укладених договорів</v>
      </c>
      <c r="C116" s="7"/>
      <c r="D116" s="7">
        <v>4</v>
      </c>
      <c r="E116" s="7">
        <f t="shared" si="33"/>
        <v>4</v>
      </c>
      <c r="F116" s="15"/>
      <c r="G116" s="7">
        <v>2</v>
      </c>
      <c r="H116" s="7">
        <f t="shared" si="34"/>
        <v>2</v>
      </c>
      <c r="I116" s="12"/>
      <c r="J116" s="12">
        <f t="shared" si="37"/>
        <v>50</v>
      </c>
      <c r="K116" s="12">
        <f t="shared" si="36"/>
        <v>50</v>
      </c>
    </row>
    <row r="117" spans="1:11" ht="28.9" customHeight="1" x14ac:dyDescent="0.25">
      <c r="A117" s="23">
        <v>16</v>
      </c>
      <c r="B117" s="8" t="str">
        <f>B68</f>
        <v>Кількість одиниць обладнання і предметів довгострокового користування</v>
      </c>
      <c r="C117" s="7">
        <v>85</v>
      </c>
      <c r="D117" s="7">
        <v>13</v>
      </c>
      <c r="E117" s="7">
        <f t="shared" si="33"/>
        <v>98</v>
      </c>
      <c r="F117" s="7">
        <v>0</v>
      </c>
      <c r="G117" s="7">
        <v>2</v>
      </c>
      <c r="H117" s="7">
        <f t="shared" si="34"/>
        <v>2</v>
      </c>
      <c r="I117" s="12"/>
      <c r="J117" s="12">
        <f t="shared" si="37"/>
        <v>15.384615384615385</v>
      </c>
      <c r="K117" s="12">
        <f t="shared" si="36"/>
        <v>2.0408163265306123</v>
      </c>
    </row>
    <row r="118" spans="1:11" s="24" customFormat="1" ht="14.25" x14ac:dyDescent="0.25">
      <c r="A118" s="27" t="s">
        <v>98</v>
      </c>
      <c r="B118" s="27" t="s">
        <v>99</v>
      </c>
      <c r="C118" s="14"/>
      <c r="D118" s="14"/>
      <c r="E118" s="7"/>
      <c r="F118" s="14"/>
      <c r="G118" s="14"/>
      <c r="H118" s="7"/>
      <c r="I118" s="12"/>
      <c r="J118" s="12"/>
      <c r="K118" s="12"/>
    </row>
    <row r="119" spans="1:11" ht="27" customHeight="1" x14ac:dyDescent="0.25">
      <c r="A119" s="23">
        <v>17</v>
      </c>
      <c r="B119" s="8" t="s">
        <v>167</v>
      </c>
      <c r="C119" s="7">
        <v>499</v>
      </c>
      <c r="D119" s="7"/>
      <c r="E119" s="7">
        <f t="shared" si="33"/>
        <v>499</v>
      </c>
      <c r="F119" s="7">
        <v>456</v>
      </c>
      <c r="G119" s="7"/>
      <c r="H119" s="7">
        <f t="shared" si="34"/>
        <v>456</v>
      </c>
      <c r="I119" s="12">
        <f t="shared" si="35"/>
        <v>91.38276553106212</v>
      </c>
      <c r="J119" s="12"/>
      <c r="K119" s="12">
        <f t="shared" si="36"/>
        <v>91.38276553106212</v>
      </c>
    </row>
    <row r="120" spans="1:11" ht="27.6" customHeight="1" x14ac:dyDescent="0.25">
      <c r="A120" s="23">
        <v>18</v>
      </c>
      <c r="B120" s="8" t="s">
        <v>168</v>
      </c>
      <c r="C120" s="7">
        <v>8.3000000000000007</v>
      </c>
      <c r="D120" s="7"/>
      <c r="E120" s="7">
        <f t="shared" si="33"/>
        <v>8.3000000000000007</v>
      </c>
      <c r="F120" s="7">
        <v>7.1</v>
      </c>
      <c r="G120" s="7"/>
      <c r="H120" s="7">
        <f t="shared" si="34"/>
        <v>7.1</v>
      </c>
      <c r="I120" s="12">
        <f t="shared" si="35"/>
        <v>85.542168674698786</v>
      </c>
      <c r="J120" s="12"/>
      <c r="K120" s="12">
        <f t="shared" si="36"/>
        <v>85.542168674698786</v>
      </c>
    </row>
    <row r="121" spans="1:11" ht="17.45" customHeight="1" x14ac:dyDescent="0.25">
      <c r="A121" s="23">
        <v>19</v>
      </c>
      <c r="B121" s="8" t="s">
        <v>181</v>
      </c>
      <c r="C121" s="7">
        <v>370.3</v>
      </c>
      <c r="D121" s="7"/>
      <c r="E121" s="7">
        <f t="shared" ref="E121" si="38">C121+D121</f>
        <v>370.3</v>
      </c>
      <c r="F121" s="7">
        <v>838.28</v>
      </c>
      <c r="G121" s="7"/>
      <c r="H121" s="7">
        <f t="shared" ref="H121" si="39">F121+G121</f>
        <v>838.28</v>
      </c>
      <c r="I121" s="12">
        <f t="shared" ref="I121" si="40">F121/C121*100</f>
        <v>226.3786119362679</v>
      </c>
      <c r="J121" s="12"/>
      <c r="K121" s="12">
        <f t="shared" ref="K121" si="41">H121/E121*100</f>
        <v>226.3786119362679</v>
      </c>
    </row>
    <row r="122" spans="1:11" ht="19.149999999999999" customHeight="1" x14ac:dyDescent="0.25">
      <c r="A122" s="23">
        <v>20</v>
      </c>
      <c r="B122" s="8" t="s">
        <v>182</v>
      </c>
      <c r="C122" s="7"/>
      <c r="D122" s="7">
        <v>386.44</v>
      </c>
      <c r="E122" s="7">
        <f t="shared" si="33"/>
        <v>386.44</v>
      </c>
      <c r="F122" s="7"/>
      <c r="G122" s="7">
        <v>1303.1199999999999</v>
      </c>
      <c r="H122" s="7">
        <f t="shared" si="34"/>
        <v>1303.1199999999999</v>
      </c>
      <c r="I122" s="12"/>
      <c r="J122" s="12">
        <f t="shared" si="37"/>
        <v>337.21146879205048</v>
      </c>
      <c r="K122" s="12">
        <f t="shared" si="36"/>
        <v>337.21146879205048</v>
      </c>
    </row>
    <row r="123" spans="1:11" ht="40.9" customHeight="1" x14ac:dyDescent="0.25">
      <c r="A123" s="23">
        <v>21</v>
      </c>
      <c r="B123" s="8" t="s">
        <v>169</v>
      </c>
      <c r="C123" s="7">
        <v>1377.72</v>
      </c>
      <c r="D123" s="7">
        <v>246147.23</v>
      </c>
      <c r="E123" s="7">
        <f t="shared" si="33"/>
        <v>247524.95</v>
      </c>
      <c r="F123" s="7">
        <v>0</v>
      </c>
      <c r="G123" s="7">
        <v>166700</v>
      </c>
      <c r="H123" s="7">
        <f t="shared" si="34"/>
        <v>166700</v>
      </c>
      <c r="I123" s="12"/>
      <c r="J123" s="12">
        <f t="shared" si="37"/>
        <v>67.723695285947343</v>
      </c>
      <c r="K123" s="12">
        <f t="shared" si="36"/>
        <v>67.346746257296488</v>
      </c>
    </row>
    <row r="124" spans="1:11" s="24" customFormat="1" ht="14.25" x14ac:dyDescent="0.25">
      <c r="A124" s="27">
        <v>4</v>
      </c>
      <c r="B124" s="26" t="s">
        <v>101</v>
      </c>
      <c r="C124" s="14"/>
      <c r="D124" s="14"/>
      <c r="E124" s="7"/>
      <c r="F124" s="14"/>
      <c r="G124" s="14"/>
      <c r="H124" s="7"/>
      <c r="I124" s="12"/>
      <c r="J124" s="12"/>
      <c r="K124" s="12"/>
    </row>
    <row r="125" spans="1:11" ht="27.75" customHeight="1" x14ac:dyDescent="0.25">
      <c r="A125" s="23">
        <v>22</v>
      </c>
      <c r="B125" s="8" t="s">
        <v>174</v>
      </c>
      <c r="C125" s="7">
        <v>-8.6</v>
      </c>
      <c r="D125" s="7"/>
      <c r="E125" s="7">
        <f t="shared" si="33"/>
        <v>-8.6</v>
      </c>
      <c r="F125" s="7">
        <v>-0.4</v>
      </c>
      <c r="G125" s="7"/>
      <c r="H125" s="7">
        <f t="shared" si="34"/>
        <v>-0.4</v>
      </c>
      <c r="I125" s="12">
        <f t="shared" si="35"/>
        <v>4.6511627906976747</v>
      </c>
      <c r="J125" s="12"/>
      <c r="K125" s="12">
        <f t="shared" si="36"/>
        <v>4.6511627906976747</v>
      </c>
    </row>
    <row r="126" spans="1:11" ht="27.6" customHeight="1" x14ac:dyDescent="0.25">
      <c r="A126" s="23">
        <v>23</v>
      </c>
      <c r="B126" s="8" t="s">
        <v>183</v>
      </c>
      <c r="C126" s="7"/>
      <c r="D126" s="7">
        <v>100</v>
      </c>
      <c r="E126" s="7">
        <f t="shared" si="33"/>
        <v>100</v>
      </c>
      <c r="F126" s="7"/>
      <c r="G126" s="7">
        <v>67</v>
      </c>
      <c r="H126" s="7">
        <f t="shared" si="34"/>
        <v>67</v>
      </c>
      <c r="I126" s="12"/>
      <c r="J126" s="12">
        <f>G126/D126*100</f>
        <v>67</v>
      </c>
      <c r="K126" s="12">
        <f>H126/E126*100</f>
        <v>67</v>
      </c>
    </row>
    <row r="127" spans="1:11" ht="27.6" customHeight="1" x14ac:dyDescent="0.25">
      <c r="A127" s="23">
        <v>24</v>
      </c>
      <c r="B127" s="8" t="s">
        <v>102</v>
      </c>
      <c r="C127" s="7">
        <v>100</v>
      </c>
      <c r="D127" s="7">
        <v>100</v>
      </c>
      <c r="E127" s="7">
        <v>100</v>
      </c>
      <c r="F127" s="7">
        <v>0</v>
      </c>
      <c r="G127" s="7">
        <v>99.85</v>
      </c>
      <c r="H127" s="7">
        <v>99.85</v>
      </c>
      <c r="I127" s="12"/>
      <c r="J127" s="12">
        <f t="shared" si="37"/>
        <v>99.85</v>
      </c>
      <c r="K127" s="12">
        <f t="shared" si="36"/>
        <v>99.85</v>
      </c>
    </row>
    <row r="128" spans="1:11" ht="17.45" customHeight="1" x14ac:dyDescent="0.25">
      <c r="A128" s="41" t="s">
        <v>112</v>
      </c>
      <c r="B128" s="41"/>
      <c r="C128" s="41"/>
      <c r="D128" s="41"/>
      <c r="E128" s="41"/>
      <c r="F128" s="41"/>
      <c r="G128" s="41"/>
      <c r="H128" s="41"/>
      <c r="I128" s="41"/>
      <c r="J128" s="41"/>
      <c r="K128" s="41"/>
    </row>
    <row r="129" spans="1:11" ht="84.75" customHeight="1" x14ac:dyDescent="0.25">
      <c r="A129" s="44" t="s">
        <v>188</v>
      </c>
      <c r="B129" s="44"/>
      <c r="C129" s="44"/>
      <c r="D129" s="44"/>
      <c r="E129" s="44"/>
      <c r="F129" s="44"/>
      <c r="G129" s="44"/>
      <c r="H129" s="44"/>
      <c r="I129" s="44"/>
      <c r="J129" s="44"/>
      <c r="K129" s="44"/>
    </row>
    <row r="130" spans="1:11" ht="14.1" customHeight="1" x14ac:dyDescent="0.25">
      <c r="A130" s="45" t="s">
        <v>113</v>
      </c>
      <c r="B130" s="45"/>
      <c r="C130" s="45"/>
      <c r="D130" s="45"/>
      <c r="E130" s="45"/>
      <c r="F130" s="45"/>
      <c r="G130" s="45"/>
      <c r="H130" s="45"/>
      <c r="I130" s="45"/>
      <c r="J130" s="45"/>
      <c r="K130" s="45"/>
    </row>
    <row r="131" spans="1:11" ht="13.15" customHeight="1" x14ac:dyDescent="0.25">
      <c r="A131" s="46" t="s">
        <v>114</v>
      </c>
      <c r="B131" s="46"/>
      <c r="C131" s="46"/>
      <c r="D131" s="46"/>
      <c r="E131" s="46"/>
      <c r="F131" s="46"/>
      <c r="G131" s="46"/>
      <c r="H131" s="46"/>
      <c r="I131" s="46"/>
      <c r="J131" s="46"/>
      <c r="K131" s="46"/>
    </row>
    <row r="132" spans="1:11" ht="15" customHeight="1" x14ac:dyDescent="0.25">
      <c r="A132" s="47" t="s">
        <v>115</v>
      </c>
      <c r="B132" s="48"/>
      <c r="C132" s="48"/>
      <c r="D132" s="48"/>
      <c r="E132" s="48"/>
      <c r="F132" s="48"/>
      <c r="G132" s="48"/>
      <c r="H132" s="48"/>
      <c r="I132" s="48"/>
      <c r="J132" s="48"/>
      <c r="K132" s="48"/>
    </row>
    <row r="133" spans="1:11" ht="72" x14ac:dyDescent="0.25">
      <c r="A133" s="23" t="s">
        <v>116</v>
      </c>
      <c r="B133" s="23" t="s">
        <v>52</v>
      </c>
      <c r="C133" s="5" t="s">
        <v>117</v>
      </c>
      <c r="D133" s="5" t="s">
        <v>118</v>
      </c>
      <c r="E133" s="5" t="s">
        <v>119</v>
      </c>
      <c r="F133" s="5" t="s">
        <v>54</v>
      </c>
      <c r="G133" s="5" t="s">
        <v>120</v>
      </c>
      <c r="H133" s="5" t="s">
        <v>121</v>
      </c>
    </row>
    <row r="134" spans="1:11" ht="15" x14ac:dyDescent="0.25">
      <c r="A134" s="23" t="s">
        <v>46</v>
      </c>
      <c r="B134" s="23" t="s">
        <v>63</v>
      </c>
      <c r="C134" s="23" t="s">
        <v>72</v>
      </c>
      <c r="D134" s="23" t="s">
        <v>122</v>
      </c>
      <c r="E134" s="23" t="s">
        <v>123</v>
      </c>
      <c r="F134" s="23" t="s">
        <v>124</v>
      </c>
      <c r="G134" s="23" t="s">
        <v>125</v>
      </c>
      <c r="H134" s="23" t="s">
        <v>126</v>
      </c>
    </row>
    <row r="135" spans="1:11" ht="15" x14ac:dyDescent="0.25">
      <c r="A135" s="23" t="s">
        <v>127</v>
      </c>
      <c r="B135" s="23" t="s">
        <v>128</v>
      </c>
      <c r="C135" s="23" t="s">
        <v>56</v>
      </c>
      <c r="D135" s="16"/>
      <c r="E135" s="16"/>
      <c r="F135" s="16">
        <f>E135-D135</f>
        <v>0</v>
      </c>
      <c r="G135" s="23" t="s">
        <v>56</v>
      </c>
      <c r="H135" s="23" t="s">
        <v>56</v>
      </c>
    </row>
    <row r="136" spans="1:11" ht="15" x14ac:dyDescent="0.25">
      <c r="A136" s="23"/>
      <c r="B136" s="23" t="s">
        <v>129</v>
      </c>
      <c r="C136" s="23" t="s">
        <v>56</v>
      </c>
      <c r="D136" s="16"/>
      <c r="E136" s="16"/>
      <c r="F136" s="16">
        <f t="shared" ref="F136:F139" si="42">E136-D136</f>
        <v>0</v>
      </c>
      <c r="G136" s="23" t="s">
        <v>56</v>
      </c>
      <c r="H136" s="23" t="s">
        <v>56</v>
      </c>
    </row>
    <row r="137" spans="1:11" ht="30" x14ac:dyDescent="0.25">
      <c r="A137" s="23"/>
      <c r="B137" s="22" t="s">
        <v>130</v>
      </c>
      <c r="C137" s="23" t="s">
        <v>56</v>
      </c>
      <c r="D137" s="16"/>
      <c r="E137" s="16"/>
      <c r="F137" s="16">
        <f t="shared" si="42"/>
        <v>0</v>
      </c>
      <c r="G137" s="23" t="s">
        <v>56</v>
      </c>
      <c r="H137" s="23" t="s">
        <v>56</v>
      </c>
    </row>
    <row r="138" spans="1:11" ht="15" x14ac:dyDescent="0.25">
      <c r="A138" s="23"/>
      <c r="B138" s="23" t="s">
        <v>131</v>
      </c>
      <c r="C138" s="23" t="s">
        <v>56</v>
      </c>
      <c r="D138" s="16"/>
      <c r="E138" s="16"/>
      <c r="F138" s="16"/>
      <c r="G138" s="23" t="s">
        <v>56</v>
      </c>
      <c r="H138" s="23" t="s">
        <v>56</v>
      </c>
    </row>
    <row r="139" spans="1:11" ht="15" x14ac:dyDescent="0.25">
      <c r="A139" s="23"/>
      <c r="B139" s="23" t="s">
        <v>132</v>
      </c>
      <c r="C139" s="23" t="s">
        <v>56</v>
      </c>
      <c r="D139" s="23"/>
      <c r="E139" s="23"/>
      <c r="F139" s="16">
        <f t="shared" si="42"/>
        <v>0</v>
      </c>
      <c r="G139" s="23" t="s">
        <v>56</v>
      </c>
      <c r="H139" s="23" t="s">
        <v>56</v>
      </c>
    </row>
    <row r="140" spans="1:11" ht="18.2" customHeight="1" x14ac:dyDescent="0.25">
      <c r="A140" s="34" t="s">
        <v>133</v>
      </c>
      <c r="B140" s="33"/>
      <c r="C140" s="33"/>
      <c r="D140" s="33"/>
      <c r="E140" s="33"/>
      <c r="F140" s="33"/>
      <c r="G140" s="33"/>
      <c r="H140" s="33"/>
    </row>
    <row r="141" spans="1:11" ht="15" x14ac:dyDescent="0.25">
      <c r="A141" s="23" t="s">
        <v>63</v>
      </c>
      <c r="B141" s="23" t="s">
        <v>134</v>
      </c>
      <c r="C141" s="23" t="s">
        <v>56</v>
      </c>
      <c r="D141" s="16">
        <f>D137</f>
        <v>0</v>
      </c>
      <c r="E141" s="16">
        <f>E137</f>
        <v>0</v>
      </c>
      <c r="F141" s="16">
        <f t="shared" ref="F141" si="43">E141-D141</f>
        <v>0</v>
      </c>
      <c r="G141" s="23" t="s">
        <v>56</v>
      </c>
      <c r="H141" s="23" t="s">
        <v>56</v>
      </c>
    </row>
    <row r="142" spans="1:11" ht="18.75" customHeight="1" x14ac:dyDescent="0.25">
      <c r="A142" s="34" t="s">
        <v>135</v>
      </c>
      <c r="B142" s="33"/>
      <c r="C142" s="33"/>
      <c r="D142" s="33"/>
      <c r="E142" s="33"/>
      <c r="F142" s="33"/>
      <c r="G142" s="33"/>
      <c r="H142" s="33"/>
    </row>
    <row r="143" spans="1:11" x14ac:dyDescent="0.25">
      <c r="A143" s="33" t="s">
        <v>136</v>
      </c>
      <c r="B143" s="33"/>
      <c r="C143" s="33"/>
      <c r="D143" s="33"/>
      <c r="E143" s="33"/>
      <c r="F143" s="33"/>
      <c r="G143" s="33"/>
      <c r="H143" s="33"/>
    </row>
    <row r="144" spans="1:11" ht="15" x14ac:dyDescent="0.25">
      <c r="A144" s="23" t="s">
        <v>65</v>
      </c>
      <c r="B144" s="23" t="s">
        <v>137</v>
      </c>
      <c r="C144" s="23"/>
      <c r="D144" s="23"/>
      <c r="E144" s="23"/>
      <c r="F144" s="23"/>
      <c r="G144" s="23"/>
      <c r="H144" s="23"/>
    </row>
    <row r="145" spans="1:11" ht="15" x14ac:dyDescent="0.25">
      <c r="A145" s="23"/>
      <c r="B145" s="23" t="s">
        <v>138</v>
      </c>
      <c r="C145" s="23"/>
      <c r="D145" s="16"/>
      <c r="E145" s="16"/>
      <c r="F145" s="16">
        <f t="shared" ref="F145" si="44">E145-D145</f>
        <v>0</v>
      </c>
      <c r="G145" s="16"/>
      <c r="H145" s="23"/>
    </row>
    <row r="146" spans="1:11" ht="13.5" thickBot="1" x14ac:dyDescent="0.3">
      <c r="A146" s="37" t="s">
        <v>139</v>
      </c>
      <c r="B146" s="38"/>
      <c r="C146" s="38"/>
      <c r="D146" s="38"/>
      <c r="E146" s="38"/>
      <c r="F146" s="38"/>
      <c r="G146" s="38"/>
      <c r="H146" s="39"/>
    </row>
    <row r="147" spans="1:11" ht="15" x14ac:dyDescent="0.25">
      <c r="A147" s="23"/>
      <c r="B147" s="22" t="s">
        <v>140</v>
      </c>
      <c r="C147" s="23"/>
      <c r="D147" s="16"/>
      <c r="E147" s="16"/>
      <c r="F147" s="16">
        <f t="shared" ref="F147:F149" si="45">E147-D147</f>
        <v>0</v>
      </c>
      <c r="G147" s="16"/>
      <c r="H147" s="23"/>
    </row>
    <row r="148" spans="1:11" ht="15" x14ac:dyDescent="0.25">
      <c r="A148" s="23"/>
      <c r="B148" s="23" t="s">
        <v>141</v>
      </c>
      <c r="C148" s="23"/>
      <c r="D148" s="23"/>
      <c r="E148" s="23"/>
      <c r="F148" s="16">
        <f t="shared" si="45"/>
        <v>0</v>
      </c>
      <c r="G148" s="23"/>
      <c r="H148" s="23"/>
    </row>
    <row r="149" spans="1:11" ht="30" x14ac:dyDescent="0.25">
      <c r="A149" s="23" t="s">
        <v>66</v>
      </c>
      <c r="B149" s="23" t="s">
        <v>142</v>
      </c>
      <c r="C149" s="23" t="s">
        <v>56</v>
      </c>
      <c r="D149" s="16"/>
      <c r="E149" s="16"/>
      <c r="F149" s="16">
        <f t="shared" si="45"/>
        <v>0</v>
      </c>
      <c r="G149" s="23" t="s">
        <v>56</v>
      </c>
      <c r="H149" s="23" t="s">
        <v>56</v>
      </c>
    </row>
    <row r="150" spans="1:11" ht="22.9" customHeight="1" x14ac:dyDescent="0.25">
      <c r="A150" s="36" t="s">
        <v>143</v>
      </c>
      <c r="B150" s="36"/>
      <c r="C150" s="36"/>
      <c r="D150" s="36"/>
      <c r="E150" s="36"/>
      <c r="F150" s="36"/>
      <c r="G150" s="36"/>
      <c r="H150" s="36"/>
      <c r="I150" s="36"/>
      <c r="J150" s="36"/>
      <c r="K150" s="36"/>
    </row>
    <row r="151" spans="1:11" ht="14.25" customHeight="1" x14ac:dyDescent="0.25">
      <c r="A151" s="36" t="s">
        <v>179</v>
      </c>
      <c r="B151" s="36"/>
      <c r="C151" s="36"/>
      <c r="D151" s="36"/>
      <c r="E151" s="36"/>
      <c r="F151" s="36"/>
      <c r="G151" s="36"/>
      <c r="H151" s="36"/>
      <c r="I151" s="36"/>
      <c r="J151" s="36"/>
      <c r="K151" s="36"/>
    </row>
    <row r="152" spans="1:11" ht="18" customHeight="1" x14ac:dyDescent="0.25">
      <c r="A152" s="36" t="s">
        <v>144</v>
      </c>
      <c r="B152" s="48"/>
      <c r="C152" s="48"/>
      <c r="D152" s="48"/>
      <c r="E152" s="48"/>
      <c r="F152" s="48"/>
      <c r="G152" s="48"/>
      <c r="H152" s="48"/>
      <c r="I152" s="48"/>
      <c r="J152" s="48"/>
      <c r="K152" s="48"/>
    </row>
    <row r="153" spans="1:11" ht="14.85" customHeight="1" x14ac:dyDescent="0.25">
      <c r="A153" s="52" t="s">
        <v>145</v>
      </c>
      <c r="B153" s="46"/>
      <c r="C153" s="46"/>
      <c r="D153" s="46"/>
      <c r="E153" s="46"/>
      <c r="F153" s="46"/>
      <c r="G153" s="46"/>
      <c r="H153" s="46"/>
      <c r="I153" s="46"/>
      <c r="J153" s="46"/>
      <c r="K153" s="46"/>
    </row>
    <row r="154" spans="1:11" ht="23.85" customHeight="1" x14ac:dyDescent="0.25">
      <c r="A154" s="36" t="s">
        <v>146</v>
      </c>
      <c r="B154" s="36"/>
      <c r="C154" s="36"/>
      <c r="D154" s="36"/>
      <c r="E154" s="36"/>
      <c r="F154" s="36"/>
      <c r="G154" s="36"/>
      <c r="H154" s="36"/>
      <c r="I154" s="36"/>
      <c r="J154" s="36"/>
      <c r="K154" s="36"/>
    </row>
    <row r="155" spans="1:11" ht="19.5" customHeight="1" x14ac:dyDescent="0.25">
      <c r="A155" s="36" t="s">
        <v>180</v>
      </c>
      <c r="B155" s="36"/>
      <c r="C155" s="36"/>
      <c r="D155" s="36"/>
      <c r="E155" s="36"/>
      <c r="F155" s="36"/>
      <c r="G155" s="36"/>
      <c r="H155" s="36"/>
      <c r="I155" s="36"/>
      <c r="J155" s="36"/>
      <c r="K155" s="36"/>
    </row>
    <row r="156" spans="1:11" ht="21" customHeight="1" x14ac:dyDescent="0.25">
      <c r="A156" s="36" t="s">
        <v>147</v>
      </c>
      <c r="B156" s="36"/>
      <c r="C156" s="36"/>
      <c r="D156" s="36"/>
      <c r="E156" s="36"/>
      <c r="F156" s="36"/>
      <c r="G156" s="36"/>
      <c r="H156" s="36"/>
      <c r="I156" s="36"/>
      <c r="J156" s="36"/>
      <c r="K156" s="36"/>
    </row>
    <row r="157" spans="1:11" ht="39.75" customHeight="1" x14ac:dyDescent="0.25">
      <c r="B157" s="47"/>
      <c r="C157" s="47"/>
      <c r="D157" s="19"/>
      <c r="E157" s="50"/>
      <c r="F157" s="50"/>
      <c r="G157" s="50"/>
    </row>
    <row r="158" spans="1:11" s="17" customFormat="1" ht="34.5" customHeight="1" x14ac:dyDescent="0.25">
      <c r="B158" s="18" t="s">
        <v>148</v>
      </c>
      <c r="C158" s="18"/>
      <c r="D158" s="18"/>
      <c r="E158" s="51" t="s">
        <v>149</v>
      </c>
      <c r="F158" s="51"/>
      <c r="G158" s="51"/>
    </row>
  </sheetData>
  <mergeCells count="87">
    <mergeCell ref="D6:K6"/>
    <mergeCell ref="H1:K1"/>
    <mergeCell ref="H2:K2"/>
    <mergeCell ref="A3:K3"/>
    <mergeCell ref="D4:K4"/>
    <mergeCell ref="D5:K5"/>
    <mergeCell ref="A17:K17"/>
    <mergeCell ref="D7:K7"/>
    <mergeCell ref="D8:K8"/>
    <mergeCell ref="D9:K9"/>
    <mergeCell ref="C10:K10"/>
    <mergeCell ref="B11:K11"/>
    <mergeCell ref="A12:K12"/>
    <mergeCell ref="A13:A14"/>
    <mergeCell ref="B13:B14"/>
    <mergeCell ref="C13:E13"/>
    <mergeCell ref="F13:H13"/>
    <mergeCell ref="I13:K13"/>
    <mergeCell ref="C45:E45"/>
    <mergeCell ref="F45:H45"/>
    <mergeCell ref="I45:K45"/>
    <mergeCell ref="A18:K18"/>
    <mergeCell ref="A21:K21"/>
    <mergeCell ref="A27:E27"/>
    <mergeCell ref="A34:E34"/>
    <mergeCell ref="A35:E35"/>
    <mergeCell ref="A41:K41"/>
    <mergeCell ref="A43:A44"/>
    <mergeCell ref="B43:B44"/>
    <mergeCell ref="C43:E43"/>
    <mergeCell ref="F43:H43"/>
    <mergeCell ref="I43:K43"/>
    <mergeCell ref="A54:K54"/>
    <mergeCell ref="C55:E55"/>
    <mergeCell ref="F55:H55"/>
    <mergeCell ref="I55:K55"/>
    <mergeCell ref="C69:E69"/>
    <mergeCell ref="F69:H69"/>
    <mergeCell ref="I69:K69"/>
    <mergeCell ref="A57:K57"/>
    <mergeCell ref="A60:K60"/>
    <mergeCell ref="A62:K62"/>
    <mergeCell ref="A64:K64"/>
    <mergeCell ref="A66:K66"/>
    <mergeCell ref="A143:H143"/>
    <mergeCell ref="A87:K87"/>
    <mergeCell ref="A88:K88"/>
    <mergeCell ref="A89:K89"/>
    <mergeCell ref="A90:K90"/>
    <mergeCell ref="A91:K91"/>
    <mergeCell ref="A92:A93"/>
    <mergeCell ref="B92:B93"/>
    <mergeCell ref="C92:E92"/>
    <mergeCell ref="F92:H92"/>
    <mergeCell ref="I92:K92"/>
    <mergeCell ref="B157:C157"/>
    <mergeCell ref="E157:G157"/>
    <mergeCell ref="E158:G158"/>
    <mergeCell ref="A150:K150"/>
    <mergeCell ref="A151:K151"/>
    <mergeCell ref="A152:K152"/>
    <mergeCell ref="A153:K153"/>
    <mergeCell ref="A154:K154"/>
    <mergeCell ref="A155:K155"/>
    <mergeCell ref="A71:K71"/>
    <mergeCell ref="A156:K156"/>
    <mergeCell ref="A146:H146"/>
    <mergeCell ref="A95:K95"/>
    <mergeCell ref="A98:K98"/>
    <mergeCell ref="A99:K99"/>
    <mergeCell ref="A128:K128"/>
    <mergeCell ref="A129:K129"/>
    <mergeCell ref="A130:K130"/>
    <mergeCell ref="A131:K131"/>
    <mergeCell ref="A132:K132"/>
    <mergeCell ref="A140:H140"/>
    <mergeCell ref="A142:H142"/>
    <mergeCell ref="A86:K86"/>
    <mergeCell ref="A76:K76"/>
    <mergeCell ref="A74:K74"/>
    <mergeCell ref="A85:K85"/>
    <mergeCell ref="A81:K81"/>
    <mergeCell ref="A83:K83"/>
    <mergeCell ref="A78:K78"/>
    <mergeCell ref="C79:E79"/>
    <mergeCell ref="F79:H79"/>
    <mergeCell ref="I79:K79"/>
  </mergeCells>
  <pageMargins left="0.70866141732283472" right="0.70866141732283472" top="0.74803149606299213" bottom="0.74803149606299213" header="0.31496062992125984" footer="0.31496062992125984"/>
  <pageSetup paperSize="9" scale="55" fitToHeight="3"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2023-02-16T08:59:51Z</dcterms:modified>
</cp:coreProperties>
</file>