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Desktop\оцінка ефективності 2022\Оцінка ефективності  бюджетних програм виконавчого комітету за 2022р\"/>
    </mc:Choice>
  </mc:AlternateContent>
  <bookViews>
    <workbookView xWindow="-120" yWindow="-120" windowWidth="19440" windowHeight="15000"/>
  </bookViews>
  <sheets>
    <sheet name="0160"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23" i="1" l="1"/>
  <c r="I115" i="1"/>
  <c r="K115" i="1"/>
  <c r="I116" i="1"/>
  <c r="K116" i="1"/>
  <c r="I117" i="1"/>
  <c r="K117" i="1"/>
  <c r="I119" i="1"/>
  <c r="K119" i="1"/>
  <c r="I120" i="1"/>
  <c r="K120" i="1"/>
  <c r="I121" i="1"/>
  <c r="K121" i="1"/>
  <c r="K122" i="1"/>
  <c r="I137" i="1"/>
  <c r="K137" i="1"/>
  <c r="K138" i="1"/>
  <c r="I138" i="1"/>
  <c r="H139" i="1"/>
  <c r="H117" i="1"/>
  <c r="E117" i="1"/>
  <c r="E140" i="1"/>
  <c r="E138" i="1"/>
  <c r="E137" i="1"/>
  <c r="E136" i="1"/>
  <c r="E135" i="1"/>
  <c r="E134" i="1"/>
  <c r="E133" i="1"/>
  <c r="E132" i="1"/>
  <c r="E130" i="1"/>
  <c r="E129" i="1"/>
  <c r="E128" i="1"/>
  <c r="E127" i="1"/>
  <c r="E126" i="1"/>
  <c r="E125" i="1"/>
  <c r="E123" i="1"/>
  <c r="E122" i="1"/>
  <c r="E121" i="1"/>
  <c r="E120" i="1"/>
  <c r="E119" i="1"/>
  <c r="E116" i="1"/>
  <c r="E115" i="1"/>
  <c r="E114" i="1"/>
  <c r="C32" i="1" l="1"/>
  <c r="D105" i="1" l="1"/>
  <c r="C105" i="1"/>
  <c r="I105" i="1" s="1"/>
  <c r="J57" i="1" l="1"/>
  <c r="I57" i="1"/>
  <c r="H57" i="1"/>
  <c r="E57" i="1"/>
  <c r="K57" i="1" l="1"/>
  <c r="J140" i="1"/>
  <c r="H140" i="1"/>
  <c r="J139" i="1"/>
  <c r="K139" i="1"/>
  <c r="H138" i="1"/>
  <c r="H137" i="1"/>
  <c r="H136" i="1"/>
  <c r="J135" i="1"/>
  <c r="H135" i="1"/>
  <c r="I134" i="1"/>
  <c r="H134" i="1"/>
  <c r="H133" i="1"/>
  <c r="I132" i="1"/>
  <c r="H132" i="1"/>
  <c r="J130" i="1"/>
  <c r="H130" i="1"/>
  <c r="J129" i="1"/>
  <c r="H129" i="1"/>
  <c r="I128" i="1"/>
  <c r="H128" i="1"/>
  <c r="I127" i="1"/>
  <c r="H127" i="1"/>
  <c r="I126" i="1"/>
  <c r="H126" i="1"/>
  <c r="I125" i="1"/>
  <c r="H125" i="1"/>
  <c r="H123" i="1"/>
  <c r="H122" i="1"/>
  <c r="H121" i="1"/>
  <c r="H120" i="1"/>
  <c r="H119" i="1"/>
  <c r="H118" i="1"/>
  <c r="H116" i="1"/>
  <c r="H115" i="1"/>
  <c r="I114" i="1"/>
  <c r="H114" i="1"/>
  <c r="J110" i="1"/>
  <c r="H110" i="1"/>
  <c r="E110" i="1"/>
  <c r="J109" i="1"/>
  <c r="I109" i="1"/>
  <c r="H109" i="1"/>
  <c r="E109" i="1"/>
  <c r="J105" i="1"/>
  <c r="E105" i="1"/>
  <c r="J96" i="1"/>
  <c r="I96" i="1"/>
  <c r="H96" i="1"/>
  <c r="E96" i="1"/>
  <c r="J94" i="1"/>
  <c r="I94" i="1"/>
  <c r="H94" i="1"/>
  <c r="E94" i="1"/>
  <c r="J92" i="1"/>
  <c r="I92" i="1"/>
  <c r="H92" i="1"/>
  <c r="E92" i="1"/>
  <c r="J90" i="1"/>
  <c r="I90" i="1"/>
  <c r="H90" i="1"/>
  <c r="E90" i="1"/>
  <c r="J86" i="1"/>
  <c r="I86" i="1"/>
  <c r="H86" i="1"/>
  <c r="E86" i="1"/>
  <c r="J84" i="1"/>
  <c r="I84" i="1"/>
  <c r="H84" i="1"/>
  <c r="E84" i="1"/>
  <c r="J83" i="1"/>
  <c r="I83" i="1"/>
  <c r="H83" i="1"/>
  <c r="E83" i="1"/>
  <c r="J81" i="1"/>
  <c r="I81" i="1"/>
  <c r="H81" i="1"/>
  <c r="E81" i="1"/>
  <c r="J78" i="1"/>
  <c r="I78" i="1"/>
  <c r="H78" i="1"/>
  <c r="E78" i="1"/>
  <c r="J76" i="1"/>
  <c r="I76" i="1"/>
  <c r="H76" i="1"/>
  <c r="E76" i="1"/>
  <c r="J74" i="1"/>
  <c r="I74" i="1"/>
  <c r="H74" i="1"/>
  <c r="E74" i="1"/>
  <c r="J72" i="1"/>
  <c r="I72" i="1"/>
  <c r="H72" i="1"/>
  <c r="E72" i="1"/>
  <c r="J70" i="1"/>
  <c r="I70" i="1"/>
  <c r="H70" i="1"/>
  <c r="E70" i="1"/>
  <c r="J68" i="1"/>
  <c r="I68" i="1"/>
  <c r="H68" i="1"/>
  <c r="E68" i="1"/>
  <c r="J66" i="1"/>
  <c r="I66" i="1"/>
  <c r="H66" i="1"/>
  <c r="E66" i="1"/>
  <c r="J65" i="1"/>
  <c r="I65" i="1"/>
  <c r="H65" i="1"/>
  <c r="E65" i="1"/>
  <c r="J63" i="1"/>
  <c r="I63" i="1"/>
  <c r="H63" i="1"/>
  <c r="E63" i="1"/>
  <c r="J61" i="1"/>
  <c r="I61" i="1"/>
  <c r="H61" i="1"/>
  <c r="E61" i="1"/>
  <c r="J59" i="1"/>
  <c r="I59" i="1"/>
  <c r="H59" i="1"/>
  <c r="E59" i="1"/>
  <c r="J55" i="1"/>
  <c r="I55" i="1"/>
  <c r="H55" i="1"/>
  <c r="E55" i="1"/>
  <c r="J53" i="1"/>
  <c r="I53" i="1"/>
  <c r="H53" i="1"/>
  <c r="E53" i="1"/>
  <c r="J51" i="1"/>
  <c r="I51" i="1"/>
  <c r="H51" i="1"/>
  <c r="E51" i="1"/>
  <c r="J49" i="1"/>
  <c r="I49" i="1"/>
  <c r="H49" i="1"/>
  <c r="E49" i="1"/>
  <c r="E37" i="1"/>
  <c r="E36" i="1"/>
  <c r="E35" i="1"/>
  <c r="E34" i="1"/>
  <c r="D32" i="1"/>
  <c r="J21" i="1"/>
  <c r="I21" i="1"/>
  <c r="H21" i="1"/>
  <c r="E21" i="1"/>
  <c r="J19" i="1"/>
  <c r="I19" i="1"/>
  <c r="H19" i="1"/>
  <c r="E19" i="1"/>
  <c r="J16" i="1"/>
  <c r="I16" i="1"/>
  <c r="H16" i="1"/>
  <c r="E16" i="1"/>
  <c r="K81" i="1" l="1"/>
  <c r="K86" i="1"/>
  <c r="K61" i="1"/>
  <c r="K84" i="1"/>
  <c r="K83" i="1"/>
  <c r="K128" i="1"/>
  <c r="K66" i="1"/>
  <c r="K72" i="1"/>
  <c r="K19" i="1"/>
  <c r="K125" i="1"/>
  <c r="K129" i="1"/>
  <c r="K51" i="1"/>
  <c r="K65" i="1"/>
  <c r="K114" i="1"/>
  <c r="K135" i="1"/>
  <c r="H105" i="1"/>
  <c r="K105" i="1" s="1"/>
  <c r="K55" i="1"/>
  <c r="K63" i="1"/>
  <c r="K134" i="1"/>
  <c r="K59" i="1"/>
  <c r="K16" i="1"/>
  <c r="E32" i="1"/>
  <c r="K76" i="1"/>
  <c r="K90" i="1"/>
  <c r="K96" i="1"/>
  <c r="K74" i="1"/>
  <c r="K127" i="1"/>
  <c r="K94" i="1"/>
  <c r="K109" i="1"/>
  <c r="K132" i="1"/>
  <c r="K70" i="1"/>
  <c r="K53" i="1"/>
  <c r="K110" i="1"/>
  <c r="K78" i="1"/>
  <c r="K49" i="1"/>
  <c r="K126" i="1"/>
  <c r="K130" i="1"/>
  <c r="K140" i="1"/>
  <c r="K21" i="1"/>
  <c r="K68" i="1"/>
  <c r="K92" i="1"/>
</calcChain>
</file>

<file path=xl/sharedStrings.xml><?xml version="1.0" encoding="utf-8"?>
<sst xmlns="http://schemas.openxmlformats.org/spreadsheetml/2006/main" count="295" uniqueCount="186">
  <si>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</si>
  <si>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</si>
  <si>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</si>
  <si>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</si>
  <si>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</si>
  <si>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</si>
  <si>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</si>
  <si>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</si>
  <si>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</si>
  <si>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</si>
  <si>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</si>
  <si>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.0210160</t>
  </si>
  <si>
    <t>.0111</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</si>
  <si>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</si>
  <si>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</si>
  <si>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</si>
  <si>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</si>
  <si>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</si>
  <si>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</si>
  <si>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</si>
  <si>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</si>
  <si>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</si>
  <si>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</si>
  <si>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</si>
  <si>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t>загальний фонд</t>
  </si>
  <si>
    <t>спеціальний фонд</t>
  </si>
  <si>
    <t>разом</t>
  </si>
  <si>
    <t>1</t>
  </si>
  <si>
    <t>2</t>
  </si>
  <si>
    <t>3</t>
  </si>
  <si>
    <t>4</t>
  </si>
  <si>
    <t>5</t>
  </si>
  <si>
    <t>6</t>
  </si>
  <si>
    <t>7</t>
  </si>
  <si>
    <t>8</t>
  </si>
  <si>
    <t>9</t>
  </si>
  <si>
    <r>
      <rPr>
        <sz val="11"/>
        <rFont val="Times New Roman"/>
        <family val="1"/>
        <charset val="204"/>
      </rPr>
      <t>1</t>
    </r>
  </si>
  <si>
    <t>Видатки (надані кредити)</t>
  </si>
  <si>
    <r>
      <rPr>
        <sz val="12"/>
        <rFont val="Times New Roman"/>
        <family val="1"/>
        <charset val="204"/>
      </rPr>
      <t>В т.ч.</t>
    </r>
  </si>
  <si>
    <r>
      <rPr>
        <sz val="12"/>
        <rFont val="Times New Roman"/>
        <family val="1"/>
        <charset val="204"/>
      </rPr>
      <t>1</t>
    </r>
  </si>
  <si>
    <t>5.2 «Виконання бюджетної програми за джерелами надходжень спеціального фонду»                     (тис .грн.)</t>
  </si>
  <si>
    <r>
      <rPr>
        <sz val="11"/>
        <rFont val="Times New Roman"/>
        <family val="1"/>
        <charset val="204"/>
      </rPr>
      <t>№ з/п</t>
    </r>
  </si>
  <si>
    <r>
      <rPr>
        <sz val="11"/>
        <rFont val="Times New Roman"/>
        <family val="1"/>
        <charset val="204"/>
      </rPr>
      <t>Показники</t>
    </r>
  </si>
  <si>
    <t>План з урахуванням змін</t>
  </si>
  <si>
    <t>Виконано</t>
  </si>
  <si>
    <t>Відхилення</t>
  </si>
  <si>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</si>
  <si>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</si>
  <si>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</si>
  <si>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</si>
  <si>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</si>
  <si>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</si>
  <si>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</si>
  <si>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</si>
  <si>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</si>
  <si>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</si>
  <si>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</si>
  <si>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</si>
  <si>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</si>
  <si>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</si>
  <si>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</si>
  <si>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</si>
  <si>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</si>
  <si>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</si>
  <si>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</si>
  <si>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</si>
  <si>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5.3. «Виконання результативних показників бюджетної програми за напрямками використання бюджетних коштів»     (тис.грн.)</t>
  </si>
  <si>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</si>
  <si>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</si>
  <si>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Відхилення</t>
    </r>
  </si>
  <si>
    <t>Загальний фонд</t>
  </si>
  <si>
    <t>Спеціальний фонд</t>
  </si>
  <si>
    <r>
      <rPr>
        <sz val="11"/>
        <rFont val="Times New Roman"/>
        <family val="1"/>
        <charset val="204"/>
      </rPr>
      <t>разом</t>
    </r>
  </si>
  <si>
    <r>
      <rPr>
        <b/>
        <sz val="11"/>
        <rFont val="Times New Roman"/>
        <family val="1"/>
        <charset val="204"/>
      </rPr>
      <t>1</t>
    </r>
  </si>
  <si>
    <r>
      <rPr>
        <b/>
        <sz val="11"/>
        <rFont val="Times New Roman"/>
        <family val="1"/>
        <charset val="204"/>
      </rPr>
      <t>затрат</t>
    </r>
  </si>
  <si>
    <t>Кількість штатних одиниць</t>
  </si>
  <si>
    <t>в т.ч.: посадових осіб місцевого самоврядування</t>
  </si>
  <si>
    <t>з них: керівників самостійних структурних підрозділів</t>
  </si>
  <si>
    <t xml:space="preserve">           спеціалістів</t>
  </si>
  <si>
    <t>кількість фактично занятих</t>
  </si>
  <si>
    <t>в т.ч.: жінок</t>
  </si>
  <si>
    <t xml:space="preserve">           чоловіків</t>
  </si>
  <si>
    <t>Загальна площа приміщень</t>
  </si>
  <si>
    <t>Загальна площа  орендованих приміщень</t>
  </si>
  <si>
    <r>
      <rPr>
        <b/>
        <sz val="11"/>
        <rFont val="Times New Roman"/>
        <family val="1"/>
        <charset val="204"/>
      </rPr>
      <t>2</t>
    </r>
  </si>
  <si>
    <r>
      <rPr>
        <b/>
        <sz val="11"/>
        <rFont val="Times New Roman"/>
        <family val="1"/>
        <charset val="204"/>
      </rPr>
      <t>продукту</t>
    </r>
  </si>
  <si>
    <t>Кількість отриманих  листів, звернень, заяв, скарг</t>
  </si>
  <si>
    <t>Кількість розроблених  нормативно-правових актів</t>
  </si>
  <si>
    <t>Кількість виконаних листів, звернень, заяв, скарг</t>
  </si>
  <si>
    <t>Кількість прийнятих  нормативно-правових актів</t>
  </si>
  <si>
    <t>Кількість одиниць придбаного обладнання</t>
  </si>
  <si>
    <t>Кількість укладених договорів оренди</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</si>
  <si>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</si>
  <si>
    <r>
      <rPr>
        <b/>
        <sz val="11"/>
        <rFont val="Times New Roman"/>
        <family val="1"/>
        <charset val="204"/>
      </rPr>
      <t>3</t>
    </r>
  </si>
  <si>
    <r>
      <rPr>
        <b/>
        <sz val="11"/>
        <rFont val="Times New Roman"/>
        <family val="1"/>
        <charset val="204"/>
      </rPr>
      <t>ефективності</t>
    </r>
  </si>
  <si>
    <t>Кількість виконаних листів, звернень, заяв, скарг на одного працівника</t>
  </si>
  <si>
    <t>витрати по загальному фонду (без врахування кредиторської заборгованості) на утримання однієї штатної одиниці</t>
  </si>
  <si>
    <t>середні видатки на придбання одиниці обладнання</t>
  </si>
  <si>
    <t xml:space="preserve">Пояснення щодо розбіжностей між фактичними та плановии результативними показниками: </t>
  </si>
  <si>
    <t>якості</t>
  </si>
  <si>
    <t>відсоток прийнятих нормативно-правових актів у загальній кількості розроблених</t>
  </si>
  <si>
    <t>відсоток вчасно виконаних листів, заяв, скарг в загальному обсязі</t>
  </si>
  <si>
    <t>Рівень виконання придбання обладнання довгострокового користування</t>
  </si>
  <si>
    <t>відсоток орендованих приміщень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</si>
  <si>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</si>
  <si>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</si>
  <si>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</si>
  <si>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</si>
  <si>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</si>
  <si>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</si>
  <si>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t>Відхилення виконання    (у відсотках)</t>
  </si>
  <si>
    <r>
      <rPr>
        <sz val="11"/>
        <rFont val="Times New Roman"/>
        <family val="1"/>
        <charset val="204"/>
      </rPr>
      <t>Видатки (надані кредити)</t>
    </r>
  </si>
  <si>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</si>
  <si>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</si>
  <si>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Кількість отриманих листів, звернень, заяв, скарг</t>
  </si>
  <si>
    <t>Кількість виконаних доручень, листів, звернень, заяв, скарг на одного працівника</t>
  </si>
  <si>
    <t>Кількість  прийнятих рішень ради  на 1-го працівника</t>
  </si>
  <si>
    <t>Середні витрати на утримання однієї штатної одиниці (заг.фонд)</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</si>
  <si>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</si>
  <si>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</si>
  <si>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</si>
  <si>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r>
      <rPr>
        <sz val="12"/>
        <rFont val="Times New Roman"/>
        <family val="1"/>
        <charset val="204"/>
      </rPr>
      <t>5.5 «Виконання інвестиційних (проектів) програм»:</t>
    </r>
  </si>
  <si>
    <r>
      <rPr>
        <sz val="11"/>
        <rFont val="Times New Roman"/>
        <family val="1"/>
        <charset val="204"/>
      </rPr>
      <t>Код</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</si>
  <si>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</si>
  <si>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</si>
  <si>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</si>
  <si>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</si>
  <si>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</si>
  <si>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4</t>
    </r>
  </si>
  <si>
    <r>
      <rPr>
        <sz val="11"/>
        <rFont val="Times New Roman"/>
        <family val="1"/>
        <charset val="204"/>
      </rPr>
      <t>5</t>
    </r>
  </si>
  <si>
    <r>
      <rPr>
        <sz val="11"/>
        <rFont val="Times New Roman"/>
        <family val="1"/>
        <charset val="204"/>
      </rPr>
      <t>6=5-4</t>
    </r>
  </si>
  <si>
    <r>
      <rPr>
        <sz val="11"/>
        <rFont val="Times New Roman"/>
        <family val="1"/>
        <charset val="204"/>
      </rPr>
      <t>7</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</si>
  <si>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</si>
  <si>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</si>
  <si>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</si>
  <si>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</si>
  <si>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</si>
  <si>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</si>
  <si>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</si>
  <si>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</si>
  <si>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</si>
  <si>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</si>
  <si>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</si>
  <si>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</si>
  <si>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</si>
  <si>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</si>
  <si>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</si>
  <si>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</si>
  <si>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</si>
  <si>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6.Узагальнений висновок щодо: </t>
  </si>
  <si>
    <t>Головний бухгалтер виконавчого комітету Ніжинської  міської ради</t>
  </si>
  <si>
    <t>Наталія ЄФІМЕНКО</t>
  </si>
  <si>
    <t>Керівництво і управління у відповідній сфері у містах (місті Києві), селищах,  селах, територіальних громадах</t>
  </si>
  <si>
    <t xml:space="preserve">Керівництво і управління у відповідній сфері </t>
  </si>
  <si>
    <t>Забезпечення  виконання наданих законодавством повноважень</t>
  </si>
  <si>
    <t>Здійснення повноважень щодо володіння, користування та розпорядження об’єктами  права комунальної власності</t>
  </si>
  <si>
    <t>Кількість  прийнятих нормативно-правових актів на 1-го працівника</t>
  </si>
  <si>
    <t>Пояснення причин відхилень фактичних обсягів надходжень від планових - накопичення коштів від орендної плати для проведення  поточного ремонту, залишок  плану  по  інших  надходженнях спец.фонду, в т.ч. за рахунок інших джерел власних надходжень</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</si>
  <si>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</si>
  <si>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забезпечення виконання функцій місцевого самоврядування.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</si>
  <si>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Забезпечення діяльності Виконавчого комітету Ніжинської міської ради.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</si>
  <si>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Контроль за діяльністю бюджетних установ Ніжинської територіальної громади, за своєчасним виконання установами своїх обов’язків.</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</si>
  <si>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Забезпечення співфункціонування всіх сфер Ніжинської територіальної громади, має  довгостроковий термін дії.</t>
    </r>
  </si>
  <si>
    <r>
      <t xml:space="preserve">Пояснення щодо розбіжностей між фактичними та плановии результативними показниками: </t>
    </r>
    <r>
      <rPr>
        <i/>
        <sz val="11"/>
        <rFont val="Times New Roman"/>
        <family val="1"/>
        <charset val="204"/>
      </rPr>
      <t>наявність вакантних посад на 01.01.2023року</t>
    </r>
  </si>
  <si>
    <t xml:space="preserve">           інші</t>
  </si>
  <si>
    <r>
      <t xml:space="preserve">Пояснення щодо розбіжностей між фактичними та плановии результативними показниками: </t>
    </r>
    <r>
      <rPr>
        <i/>
        <sz val="11"/>
        <rFont val="Times New Roman"/>
        <family val="1"/>
        <charset val="204"/>
      </rPr>
      <t>зменшення кількості отриманих листів,  звернень, заяв, скарг порівняно з плановими показниками (умови воєнного стану)</t>
    </r>
  </si>
  <si>
    <r>
      <t xml:space="preserve">Пояснення щодо розбіжностей між фактичними та плановии результативними показниками: </t>
    </r>
    <r>
      <rPr>
        <i/>
        <sz val="11"/>
        <rFont val="Times New Roman"/>
        <family val="1"/>
        <charset val="204"/>
      </rPr>
      <t>прийнято менша кількость нормативно-правових актів, ніж планувалось (умови воєнного стану)</t>
    </r>
  </si>
  <si>
    <r>
      <t xml:space="preserve">Пояснення щодо розбіжностей між фактичними та плановии результативними показниками: </t>
    </r>
    <r>
      <rPr>
        <i/>
        <sz val="11"/>
        <rFont val="Times New Roman"/>
        <family val="1"/>
        <charset val="204"/>
      </rPr>
      <t>розроблено менша кількость нормативно-правових актів, ніж планувалось (умови воєнного стану)</t>
    </r>
  </si>
  <si>
    <r>
      <t xml:space="preserve">Пояснення щодо розбіжностей між фактичними та плановии результативними показниками: </t>
    </r>
    <r>
      <rPr>
        <i/>
        <sz val="11"/>
        <rFont val="Times New Roman"/>
        <family val="1"/>
        <charset val="204"/>
      </rPr>
      <t>зменшилася кількість виконаних  листів,  звернень, заяв, скарг порівняно з плановими показниками (умови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</si>
  <si>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зменшення кількості придбаного обладнання від запланованої (умови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</si>
  <si>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зменшення навантаження на 1 працівника обумовлено зменшенням  кількості виконаних доручень, листів, звернень в умовах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</si>
  <si>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зменшення кількості придбаного обладнання від запланованої та необхідністю придбання зарядної станції в умовах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</si>
  <si>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зменшення кількості прийнятих та розроблених листів, звернень, заяв, скарг та розроблених нормативно-правових актів порівняно з плановими показниками (умови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</si>
  <si>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зменшення кількості отриманих та виконаних листів, звернень, заяв, скарг порівняно з плановими показниками (умови воєнного стану)</t>
    </r>
  </si>
  <si>
    <t>Всі завдання бюджетної програми виконані. За загальним фондом відхилення  результативних показників пояснюється раціональним використанням бюджетних коштів, за результатами проведених процедур закупівель, економією коштів з нарахуваннями на заробітну плату у зв’язку з наявністю вакантних посад, працюючих інвалідів та лікарняних за рахунок коштів ФФС, відпусток без збереження заробітної плати, економії енергоносіїв внаслідок сприятливих кліматичних умов, економне використання бюджетних коштів на відрядження, на придбання предметів, матеріалів, оплату послуг тощо в умовах воєнного стану по всіх статтях економним  витрачанням  бюджетних  ресурсів (залишок  бюджетних  асигнувань  на  кінець  звітного  періоду);   за спеціальним фондом - надходженням коштів до спеціального фонду кошторису за кодом надходження 25010100 "Плата за послуги, що надаються бюджетними установами згідно з їх основною діяльністю" на суму 62290,60 грн. та залишок невикористаних коштів минулих бюджетних періодів, залишком планових асигнувань на кінець звітного періоду по інших коштах спеціального фонду та касовими видатки на суму 1754558,15 грн. за рахунок інших джерел власних надходжень 25020200 "Кошти, що отримують бюджетні установи від підприємств, організацій ,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  (КЕКВ 2210 на суму 196206,26 грн. та КЕКВ 3110 на суму 1558351,89 грн.)</t>
  </si>
  <si>
    <t>Оцінка ефективності бюджетної програми за 2022рік</t>
  </si>
  <si>
    <t xml:space="preserve">За загальним фондом зменшення обсягів проведених видатків порівняно із аналогічними показниками попереднього року обумовлено умовами воєнного стану та економним  використанням  коштів по поточних видатках установи (залишок плану за результатами проведених процедур закупівель, економією коштів за нарахуваннями на заробітну плату у зв’язку з наявністю працюючих інвалідів та лікарняних за рахунок коштів ФФС, економії енергоносіїв внаслідок сприятливих кліматичних умов, економне використання бюджетних коштів на відрядження, на придбання предметів, матеріалів, оплату послуг тощо);    . Зростання  видатків за спеціальним фондом обумовлено реальною потребою установи (крім того, надходженням коштів до спеціального фонду кошторису плата за послуги, що надаються бюджетними установами згідно з їх основною діяльністю на суму 62290,60 грн. та залишок невикористаних коштів минулих бюджетних періодів,  та касовими видатками на суму 1754558,15грн. за рахунок інших джерел власних надходжень 25020200 "Кошти, що отримують бюджетні установи від підприємств, організацій ,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 за рахунок бюджету розвитку касові видатки складають 79999,00грн, невикористані асигнування в умовах воєнного стану). </t>
  </si>
  <si>
    <t xml:space="preserve">Зменшення за загальним фондом обсягів проведених видатків порівняно із аналогічними показниками попереднього року обумовлено умовами воєнного стану та економним  використанням  коштів по поточних видатках установи. Зростання  видатків за спеціальним фондом обумовлено реальною потребою установи (крім того, надходженням коштів до спеціального фонду кошторису плата за послуги, що надаються бюджетними установами згідно з їх основною діяльністю на суму 62290,60 грн. та залишок невикористаних коштів минулих бюджетних періодів,  та касовими видатками на суму 1754558,15 грн. за рахунок інших джерел власних надходжень ). </t>
  </si>
  <si>
    <t xml:space="preserve"> Змінена структура апарату виконавчого комітету, виконавчих органів виконавчого комітету та їх чисельність. При цьому  зменшилася в умовах воєнного стану кількість звернень від громадян, листів, що  в свою  чергу  призвело  до  зменшення  навантаження  на 1-го  працівника та незначного збільшення середніх витрат на утримання однієї штатної одиниці за загальним фондом. Значно зменшилася кількість отриманих листів, звернень, заяв, скарг та виконаних доручень, листів, звернень, заяв, скарг на одного працівника. Кількість розроблених  та виконаних нормативно-правових актів, які формувались відповідно до  поставлених завдань, зменшилася. </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</si>
  <si>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економія бюджетних коштів (раціональне використанням бюджетних коштів, за результатами проведених процедур закупівель, економія коштів на заробітну плату з нарахуваннями у зв’язку з наявністю вакансій, працюючих інвалідів та лікарняних за рахунок коштів ФФС, економія енергоносіїв внаслідок сприятливих кліматичних умов, економним використанням бюджетних коштів на відрядження, на придбання предметів, матеріалів, оплату послуг тощо) в умовах воєнного стану, та, як наслідок, виникнення  залишку  бюджетних  асигнувань  на  кінець  звітного періоду</t>
    </r>
  </si>
  <si>
    <t>Також зменшилася кількість укладених договорів оренди з одночасним зменшенням площі орендованих приміщень. Значно зменшилася необхідність у придбанні обладнання в умовах воєнного стану, а отже і рівень виконання завдання, але за рахунок більшої вартості одиниці збільшилися середні видатки на придбання.</t>
  </si>
  <si>
    <r>
      <t>5.7    «Стан фінансової дисципліни» :</t>
    </r>
    <r>
      <rPr>
        <i/>
        <sz val="11"/>
        <rFont val="Times New Roman"/>
        <family val="1"/>
        <charset val="204"/>
      </rPr>
      <t xml:space="preserve"> Станом на 01.01.2023р. кредиторська заборгованість складає 12180,00 грн . </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</si>
  <si>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накопичення</t>
    </r>
    <r>
      <rPr>
        <i/>
        <sz val="12"/>
        <rFont val="Times New Roman"/>
        <family val="1"/>
        <charset val="204"/>
      </rPr>
      <t xml:space="preserve"> надходжень для оплати поточних ремонтів</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</si>
  <si>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відхилення пояснюється  раціональним використанням бюджетних коштів, за результатами проведених процедур закупівель, економією коштів за нарахуваннями на заробітну плату у зв’язку з наявністю працюючих інвалідів та лікарняних за рахунок коштів ФФС, відпусток без збереження заробітної плати, економії енергоносіїв внаслідок сприятливих кліматичних умов, економне використання бюджетних коштів на відрядження, на придбання предметів, матеріалів, оплату послуг тощо); за спеціальним фондом касові видатки на суму 1754558,15грн. за рахунок інших джерел власних надходжень 25020200 "Кошти, що отримують бюджетні установи від підприємств, організацій ,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 за рахунок бюджету розвитку касові видатки складають 79999,00грн, невикористані асигнування в умовах воєнного стану</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</si>
  <si>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</si>
  <si>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Економне  використання  коштів по поточних видатках установи (залишок плану за результатами проведених спрощених закупівель, економією коштів за нарахуваннями на заробітну плату у зв’язку з наявністю працюючих інвалідів та лікарняних за рахунок коштів ФФС, економії енергоносіїв внаслідок сприятливих кліматичних умов, економне використання бюджетних коштів на відрядження, на придбання предметів, матеріалів, оплату послуг тощо); за спеціальним фондом надійшло власних надходжень більше, ніж заплановано, за спеціальним фондом касові видатки на суму 1754558,15грн. за рахунок інших джерел власних надходжень 25020200 "Кошти, що отримують бюджетні установи від підприємств, організацій ,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 за рахунок бюджету розвитку касові видатки складають 79999,00грн, невикористані асигнування в умовах воєнного стану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</si>
</sst>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
    <numFmt numFmtId="166" formatCode="_-* #,##0.00\ _₽_-;\-* #,##0.00\ _₽_-;_-* &quot;-&quot;??\ _₽_-;_-@_-"/>
    <numFmt numFmtId="167" formatCode="_-* #,##0.000\ _₽_-;\-* #,##0.000\ _₽_-;_-* &quot;-&quot;??\ _₽_-;_-@_-"/>
  </numFmts>
  <fonts count="15" x14ac:knownFonts="1">
    <font>
      <sz val="10"/>
      <name val="Arial"/>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sz val="8"/>
      <name val="Times New Roman"/>
      <family val="1"/>
      <charset val="204"/>
    </font>
    <font>
      <sz val="11"/>
      <name val="Times New Roman"/>
      <family val="1"/>
      <charset val="204"/>
    </font>
    <font>
      <b/>
      <sz val="12"/>
      <name val="Times New Roman"/>
      <family val="1"/>
      <charset val="204"/>
    </font>
    <font>
      <sz val="9"/>
      <name val="Times New Roman"/>
      <family val="1"/>
      <charset val="204"/>
    </font>
    <font>
      <b/>
      <sz val="10"/>
      <name val="Times New Roman"/>
      <family val="1"/>
      <charset val="204"/>
    </font>
    <font>
      <b/>
      <sz val="11"/>
      <name val="Times New Roman"/>
      <family val="1"/>
      <charset val="204"/>
    </font>
    <font>
      <sz val="10"/>
      <name val="Arial"/>
      <family val="2"/>
      <charset val="204"/>
    </font>
    <font>
      <i/>
      <sz val="12"/>
      <name val="Times New Roman"/>
      <family val="1"/>
      <charset val="204"/>
    </font>
    <font>
      <i/>
      <sz val="11"/>
      <name val="Times New Roman"/>
      <family val="1"/>
      <charset val="204"/>
    </font>
    <font>
      <i/>
      <sz val="10"/>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6" fontId="11" fillId="0" borderId="0" applyFont="0" applyFill="0" applyBorder="0" applyAlignment="0" applyProtection="0"/>
  </cellStyleXfs>
  <cellXfs count="60">
    <xf numFmtId="0" fontId="0" fillId="0" borderId="0" xfId="0"/>
    <xf numFmtId="166" fontId="8" fillId="0" borderId="1" xfId="1" applyFont="1" applyFill="1" applyBorder="1" applyAlignment="1">
      <alignment horizontal="center" vertical="center" wrapText="1"/>
    </xf>
    <xf numFmtId="167" fontId="8" fillId="0" borderId="1" xfId="1" applyNumberFormat="1" applyFont="1" applyFill="1" applyBorder="1" applyAlignment="1">
      <alignment horizontal="center" vertical="center" wrapText="1"/>
    </xf>
    <xf numFmtId="166" fontId="5" fillId="0" borderId="1" xfId="1" applyFont="1" applyFill="1" applyBorder="1" applyAlignment="1">
      <alignment horizontal="center" vertical="center" wrapText="1"/>
    </xf>
    <xf numFmtId="0" fontId="4"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1"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0" xfId="0" applyFont="1" applyFill="1" applyAlignment="1">
      <alignment horizontal="left" vertical="center" wrapText="1"/>
    </xf>
    <xf numFmtId="0" fontId="10" fillId="0" borderId="1" xfId="0" applyFont="1" applyFill="1" applyBorder="1" applyAlignment="1">
      <alignment horizontal="left" vertical="center" wrapText="1"/>
    </xf>
    <xf numFmtId="165" fontId="1" fillId="0" borderId="1" xfId="0" applyNumberFormat="1" applyFont="1" applyFill="1" applyBorder="1" applyAlignment="1">
      <alignment horizontal="center" vertical="center" wrapText="1"/>
    </xf>
    <xf numFmtId="1"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9" fillId="0" borderId="1" xfId="0"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3" fillId="0" borderId="0" xfId="0" applyFont="1" applyFill="1" applyAlignment="1">
      <alignment horizontal="center"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2" fillId="0" borderId="0" xfId="0" applyFont="1" applyFill="1" applyAlignment="1">
      <alignment horizontal="left" vertical="center" wrapText="1"/>
    </xf>
    <xf numFmtId="0" fontId="2" fillId="0" borderId="0" xfId="0" applyFont="1" applyFill="1" applyAlignment="1">
      <alignment horizontal="left" vertical="center" wrapText="1"/>
    </xf>
    <xf numFmtId="0" fontId="4"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0" xfId="0" applyFont="1" applyFill="1" applyAlignment="1">
      <alignment horizontal="left" vertical="center" wrapText="1"/>
    </xf>
    <xf numFmtId="0" fontId="9" fillId="0" borderId="0" xfId="0" applyFont="1" applyFill="1" applyAlignment="1">
      <alignment horizontal="left" vertical="center" wrapText="1"/>
    </xf>
    <xf numFmtId="0" fontId="14" fillId="0" borderId="0" xfId="0" applyFont="1" applyFill="1" applyAlignment="1">
      <alignment horizontal="left" vertical="center" wrapText="1"/>
    </xf>
    <xf numFmtId="0" fontId="10"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13" fillId="0" borderId="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0" xfId="0" applyFont="1" applyFill="1" applyAlignment="1">
      <alignment horizontal="left" vertical="center" wrapText="1"/>
    </xf>
    <xf numFmtId="0" fontId="4" fillId="0" borderId="0" xfId="0" applyFont="1" applyFill="1" applyAlignment="1">
      <alignment horizontal="center"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3" fillId="0" borderId="0" xfId="0" applyFont="1" applyFill="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5"/>
  <sheetViews>
    <sheetView tabSelected="1" view="pageBreakPreview" topLeftCell="A163" zoomScaleNormal="100" zoomScaleSheetLayoutView="100" workbookViewId="0">
      <selection activeCell="M17" sqref="M17"/>
    </sheetView>
  </sheetViews>
  <sheetFormatPr defaultColWidth="34" defaultRowHeight="12.75" x14ac:dyDescent="0.2"/>
  <cols>
    <col min="1" max="1" width="5.42578125" style="5" customWidth="1"/>
    <col min="2" max="2" width="34" style="5"/>
    <col min="3" max="3" width="10.5703125" style="5" customWidth="1"/>
    <col min="4" max="6" width="9.42578125" style="5" customWidth="1"/>
    <col min="7" max="7" width="9.28515625" style="5" customWidth="1"/>
    <col min="8" max="8" width="10.42578125" style="5" customWidth="1"/>
    <col min="9" max="11" width="9.42578125" style="5" customWidth="1"/>
    <col min="12" max="16384" width="34" style="5"/>
  </cols>
  <sheetData>
    <row r="1" spans="1:11" x14ac:dyDescent="0.2">
      <c r="H1" s="28" t="s">
        <v>0</v>
      </c>
      <c r="I1" s="28"/>
      <c r="J1" s="28"/>
      <c r="K1" s="28"/>
    </row>
    <row r="2" spans="1:11" ht="29.45" customHeight="1" x14ac:dyDescent="0.2">
      <c r="H2" s="28" t="s">
        <v>1</v>
      </c>
      <c r="I2" s="28"/>
      <c r="J2" s="28"/>
      <c r="K2" s="28"/>
    </row>
    <row r="3" spans="1:11" ht="18.75" x14ac:dyDescent="0.2">
      <c r="A3" s="27" t="s">
        <v>175</v>
      </c>
      <c r="B3" s="27"/>
      <c r="C3" s="27"/>
      <c r="D3" s="27"/>
      <c r="E3" s="27"/>
      <c r="F3" s="27"/>
      <c r="G3" s="27"/>
      <c r="H3" s="27"/>
      <c r="I3" s="27"/>
      <c r="J3" s="27"/>
      <c r="K3" s="27"/>
    </row>
    <row r="4" spans="1:11" ht="17.45" customHeight="1" x14ac:dyDescent="0.2">
      <c r="A4" s="6" t="s">
        <v>2</v>
      </c>
      <c r="B4" s="6" t="s">
        <v>3</v>
      </c>
      <c r="C4" s="6"/>
      <c r="D4" s="27" t="s">
        <v>4</v>
      </c>
      <c r="E4" s="27"/>
      <c r="F4" s="27"/>
      <c r="G4" s="27"/>
      <c r="H4" s="27"/>
      <c r="I4" s="27"/>
      <c r="J4" s="27"/>
      <c r="K4" s="27"/>
    </row>
    <row r="5" spans="1:11" ht="18" customHeight="1" x14ac:dyDescent="0.2">
      <c r="A5" s="7"/>
      <c r="B5" s="7" t="s">
        <v>5</v>
      </c>
      <c r="C5" s="7"/>
      <c r="D5" s="29" t="s">
        <v>6</v>
      </c>
      <c r="E5" s="29"/>
      <c r="F5" s="29"/>
      <c r="G5" s="29"/>
      <c r="H5" s="29"/>
      <c r="I5" s="29"/>
      <c r="J5" s="29"/>
      <c r="K5" s="29"/>
    </row>
    <row r="6" spans="1:11" ht="17.45" customHeight="1" x14ac:dyDescent="0.2">
      <c r="A6" s="6" t="s">
        <v>7</v>
      </c>
      <c r="B6" s="6" t="s">
        <v>8</v>
      </c>
      <c r="C6" s="6"/>
      <c r="D6" s="27" t="s">
        <v>4</v>
      </c>
      <c r="E6" s="27"/>
      <c r="F6" s="27"/>
      <c r="G6" s="27"/>
      <c r="H6" s="27"/>
      <c r="I6" s="27"/>
      <c r="J6" s="27"/>
      <c r="K6" s="27"/>
    </row>
    <row r="7" spans="1:11" ht="18" customHeight="1" x14ac:dyDescent="0.2">
      <c r="B7" s="7" t="s">
        <v>5</v>
      </c>
      <c r="D7" s="29" t="s">
        <v>9</v>
      </c>
      <c r="E7" s="29"/>
      <c r="F7" s="29"/>
      <c r="G7" s="29"/>
      <c r="H7" s="29"/>
      <c r="I7" s="29"/>
      <c r="J7" s="29"/>
      <c r="K7" s="29"/>
    </row>
    <row r="8" spans="1:11" s="6" customFormat="1" ht="51.75" customHeight="1" x14ac:dyDescent="0.2">
      <c r="A8" s="6" t="s">
        <v>10</v>
      </c>
      <c r="B8" s="6" t="s">
        <v>11</v>
      </c>
      <c r="C8" s="6" t="s">
        <v>12</v>
      </c>
      <c r="D8" s="27" t="s">
        <v>152</v>
      </c>
      <c r="E8" s="27"/>
      <c r="F8" s="27"/>
      <c r="G8" s="27"/>
      <c r="H8" s="27"/>
      <c r="I8" s="27"/>
      <c r="J8" s="27"/>
      <c r="K8" s="27"/>
    </row>
    <row r="9" spans="1:11" s="7" customFormat="1" ht="18.75" x14ac:dyDescent="0.2">
      <c r="A9" s="6"/>
      <c r="B9" s="7" t="s">
        <v>5</v>
      </c>
      <c r="C9" s="8" t="s">
        <v>13</v>
      </c>
    </row>
    <row r="10" spans="1:11" s="7" customFormat="1" ht="33" customHeight="1" x14ac:dyDescent="0.2">
      <c r="A10" s="6" t="s">
        <v>14</v>
      </c>
      <c r="B10" s="6" t="s">
        <v>15</v>
      </c>
      <c r="C10" s="33" t="s">
        <v>153</v>
      </c>
      <c r="D10" s="33"/>
      <c r="E10" s="33"/>
      <c r="F10" s="33"/>
      <c r="G10" s="33"/>
      <c r="H10" s="33"/>
      <c r="I10" s="33"/>
      <c r="J10" s="33"/>
      <c r="K10" s="33"/>
    </row>
    <row r="11" spans="1:11" s="7" customFormat="1" ht="16.899999999999999" customHeight="1" x14ac:dyDescent="0.2">
      <c r="A11" s="6" t="s">
        <v>16</v>
      </c>
      <c r="B11" s="34" t="s">
        <v>17</v>
      </c>
      <c r="C11" s="34"/>
      <c r="D11" s="34"/>
      <c r="E11" s="34"/>
      <c r="F11" s="34"/>
      <c r="G11" s="34"/>
      <c r="H11" s="34"/>
      <c r="I11" s="34"/>
      <c r="J11" s="34"/>
      <c r="K11" s="34"/>
    </row>
    <row r="12" spans="1:11" ht="18" customHeight="1" x14ac:dyDescent="0.2">
      <c r="A12" s="35" t="s">
        <v>18</v>
      </c>
      <c r="B12" s="36"/>
      <c r="C12" s="36"/>
      <c r="D12" s="36"/>
      <c r="E12" s="36"/>
      <c r="F12" s="36"/>
      <c r="G12" s="36"/>
      <c r="H12" s="36"/>
      <c r="I12" s="36"/>
      <c r="J12" s="36"/>
      <c r="K12" s="36"/>
    </row>
    <row r="13" spans="1:11" ht="16.899999999999999" customHeight="1" x14ac:dyDescent="0.2">
      <c r="A13" s="26" t="s">
        <v>19</v>
      </c>
      <c r="B13" s="26" t="s">
        <v>20</v>
      </c>
      <c r="C13" s="37" t="s">
        <v>21</v>
      </c>
      <c r="D13" s="37"/>
      <c r="E13" s="37"/>
      <c r="F13" s="37" t="s">
        <v>22</v>
      </c>
      <c r="G13" s="37"/>
      <c r="H13" s="37"/>
      <c r="I13" s="37" t="s">
        <v>23</v>
      </c>
      <c r="J13" s="37"/>
      <c r="K13" s="37"/>
    </row>
    <row r="14" spans="1:11" ht="22.5" x14ac:dyDescent="0.2">
      <c r="A14" s="26"/>
      <c r="B14" s="26"/>
      <c r="C14" s="9" t="s">
        <v>24</v>
      </c>
      <c r="D14" s="9" t="s">
        <v>25</v>
      </c>
      <c r="E14" s="9" t="s">
        <v>26</v>
      </c>
      <c r="F14" s="9" t="s">
        <v>24</v>
      </c>
      <c r="G14" s="9" t="s">
        <v>25</v>
      </c>
      <c r="H14" s="9" t="s">
        <v>26</v>
      </c>
      <c r="I14" s="9" t="s">
        <v>24</v>
      </c>
      <c r="J14" s="9" t="s">
        <v>25</v>
      </c>
      <c r="K14" s="9" t="s">
        <v>26</v>
      </c>
    </row>
    <row r="15" spans="1:11" s="10" customFormat="1" ht="11.25" x14ac:dyDescent="0.2">
      <c r="A15" s="9"/>
      <c r="B15" s="9"/>
      <c r="C15" s="9" t="s">
        <v>27</v>
      </c>
      <c r="D15" s="9" t="s">
        <v>28</v>
      </c>
      <c r="E15" s="9" t="s">
        <v>29</v>
      </c>
      <c r="F15" s="9" t="s">
        <v>30</v>
      </c>
      <c r="G15" s="9" t="s">
        <v>31</v>
      </c>
      <c r="H15" s="9" t="s">
        <v>32</v>
      </c>
      <c r="I15" s="9" t="s">
        <v>33</v>
      </c>
      <c r="J15" s="9" t="s">
        <v>34</v>
      </c>
      <c r="K15" s="9" t="s">
        <v>35</v>
      </c>
    </row>
    <row r="16" spans="1:11" s="8" customFormat="1" ht="15" x14ac:dyDescent="0.2">
      <c r="A16" s="11" t="s">
        <v>36</v>
      </c>
      <c r="B16" s="12" t="s">
        <v>37</v>
      </c>
      <c r="C16" s="11">
        <v>38546.752</v>
      </c>
      <c r="D16" s="13">
        <v>405</v>
      </c>
      <c r="E16" s="11">
        <f>C16+D16</f>
        <v>38951.752</v>
      </c>
      <c r="F16" s="11">
        <v>35340.087</v>
      </c>
      <c r="G16" s="11">
        <v>1834.7560000000001</v>
      </c>
      <c r="H16" s="11">
        <f>F16+G16</f>
        <v>37174.843000000001</v>
      </c>
      <c r="I16" s="11">
        <f>C16-F16</f>
        <v>3206.6650000000009</v>
      </c>
      <c r="J16" s="11">
        <f>D16-G16</f>
        <v>-1429.7560000000001</v>
      </c>
      <c r="K16" s="11">
        <f>I16+J16</f>
        <v>1776.9090000000008</v>
      </c>
    </row>
    <row r="17" spans="1:11" ht="186.75" customHeight="1" x14ac:dyDescent="0.2">
      <c r="A17" s="35" t="s">
        <v>185</v>
      </c>
      <c r="B17" s="36"/>
      <c r="C17" s="36"/>
      <c r="D17" s="36"/>
      <c r="E17" s="36"/>
      <c r="F17" s="36"/>
      <c r="G17" s="36"/>
      <c r="H17" s="36"/>
      <c r="I17" s="36"/>
      <c r="J17" s="36"/>
      <c r="K17" s="36"/>
    </row>
    <row r="18" spans="1:11" ht="15.75" x14ac:dyDescent="0.2">
      <c r="A18" s="14"/>
      <c r="B18" s="14" t="s">
        <v>38</v>
      </c>
      <c r="C18" s="14"/>
      <c r="D18" s="14"/>
      <c r="E18" s="14"/>
      <c r="F18" s="14"/>
      <c r="G18" s="14"/>
      <c r="H18" s="14"/>
      <c r="I18" s="14"/>
      <c r="J18" s="14"/>
      <c r="K18" s="14"/>
    </row>
    <row r="19" spans="1:11" ht="30" x14ac:dyDescent="0.2">
      <c r="A19" s="14" t="s">
        <v>39</v>
      </c>
      <c r="B19" s="15" t="s">
        <v>154</v>
      </c>
      <c r="C19" s="11">
        <v>38546.752</v>
      </c>
      <c r="D19" s="13">
        <v>355</v>
      </c>
      <c r="E19" s="11">
        <f>C19+D19</f>
        <v>38901.752</v>
      </c>
      <c r="F19" s="11">
        <v>35340.087</v>
      </c>
      <c r="G19" s="11">
        <v>1834.557</v>
      </c>
      <c r="H19" s="11">
        <f>F19+G19</f>
        <v>37174.644</v>
      </c>
      <c r="I19" s="11">
        <f>C19-F19</f>
        <v>3206.6650000000009</v>
      </c>
      <c r="J19" s="11">
        <f>D19-G19</f>
        <v>-1479.557</v>
      </c>
      <c r="K19" s="11">
        <f>I19+J19</f>
        <v>1727.1080000000009</v>
      </c>
    </row>
    <row r="20" spans="1:11" ht="159.75" customHeight="1" x14ac:dyDescent="0.2">
      <c r="A20" s="35" t="s">
        <v>183</v>
      </c>
      <c r="B20" s="36"/>
      <c r="C20" s="36"/>
      <c r="D20" s="36"/>
      <c r="E20" s="36"/>
      <c r="F20" s="36"/>
      <c r="G20" s="36"/>
      <c r="H20" s="36"/>
      <c r="I20" s="36"/>
      <c r="J20" s="36"/>
      <c r="K20" s="36"/>
    </row>
    <row r="21" spans="1:11" ht="60" x14ac:dyDescent="0.2">
      <c r="A21" s="14">
        <v>2</v>
      </c>
      <c r="B21" s="15" t="s">
        <v>155</v>
      </c>
      <c r="C21" s="14"/>
      <c r="D21" s="16">
        <v>50</v>
      </c>
      <c r="E21" s="13">
        <f>C21+D21</f>
        <v>50</v>
      </c>
      <c r="F21" s="14"/>
      <c r="G21" s="14">
        <v>0.19900000000000001</v>
      </c>
      <c r="H21" s="11">
        <f>F21+G21</f>
        <v>0.19900000000000001</v>
      </c>
      <c r="I21" s="11">
        <f>C21-F21</f>
        <v>0</v>
      </c>
      <c r="J21" s="11">
        <f>D21-G21</f>
        <v>49.801000000000002</v>
      </c>
      <c r="K21" s="11">
        <f>I21+J21</f>
        <v>49.801000000000002</v>
      </c>
    </row>
    <row r="22" spans="1:11" ht="42.75" customHeight="1" x14ac:dyDescent="0.2">
      <c r="A22" s="35" t="s">
        <v>182</v>
      </c>
      <c r="B22" s="36"/>
      <c r="C22" s="36"/>
      <c r="D22" s="36"/>
      <c r="E22" s="36"/>
      <c r="F22" s="36"/>
      <c r="G22" s="36"/>
      <c r="H22" s="36"/>
      <c r="I22" s="36"/>
      <c r="J22" s="36"/>
      <c r="K22" s="36"/>
    </row>
    <row r="24" spans="1:11" ht="21.6" customHeight="1" x14ac:dyDescent="0.2">
      <c r="A24" s="35" t="s">
        <v>40</v>
      </c>
      <c r="B24" s="36"/>
      <c r="C24" s="36"/>
      <c r="D24" s="36"/>
      <c r="E24" s="36"/>
      <c r="F24" s="36"/>
      <c r="G24" s="36"/>
      <c r="H24" s="36"/>
      <c r="I24" s="36"/>
      <c r="J24" s="36"/>
      <c r="K24" s="36"/>
    </row>
    <row r="26" spans="1:11" ht="36" x14ac:dyDescent="0.2">
      <c r="A26" s="14" t="s">
        <v>41</v>
      </c>
      <c r="B26" s="14" t="s">
        <v>42</v>
      </c>
      <c r="C26" s="17" t="s">
        <v>43</v>
      </c>
      <c r="D26" s="17" t="s">
        <v>44</v>
      </c>
      <c r="E26" s="17" t="s">
        <v>45</v>
      </c>
    </row>
    <row r="27" spans="1:11" ht="15" x14ac:dyDescent="0.2">
      <c r="A27" s="14" t="s">
        <v>36</v>
      </c>
      <c r="B27" s="14" t="s">
        <v>46</v>
      </c>
      <c r="C27" s="14" t="s">
        <v>47</v>
      </c>
      <c r="D27" s="14"/>
      <c r="E27" s="14" t="s">
        <v>47</v>
      </c>
    </row>
    <row r="28" spans="1:11" ht="15" x14ac:dyDescent="0.2">
      <c r="A28" s="14"/>
      <c r="B28" s="14" t="s">
        <v>48</v>
      </c>
      <c r="C28" s="14"/>
      <c r="D28" s="14"/>
      <c r="E28" s="14"/>
    </row>
    <row r="29" spans="1:11" ht="15" x14ac:dyDescent="0.2">
      <c r="A29" s="14" t="s">
        <v>49</v>
      </c>
      <c r="B29" s="14" t="s">
        <v>50</v>
      </c>
      <c r="C29" s="14" t="s">
        <v>47</v>
      </c>
      <c r="D29" s="14"/>
      <c r="E29" s="14" t="s">
        <v>47</v>
      </c>
    </row>
    <row r="30" spans="1:11" ht="15" x14ac:dyDescent="0.2">
      <c r="A30" s="14" t="s">
        <v>51</v>
      </c>
      <c r="B30" s="14" t="s">
        <v>52</v>
      </c>
      <c r="C30" s="14" t="s">
        <v>47</v>
      </c>
      <c r="D30" s="14"/>
      <c r="E30" s="14" t="s">
        <v>47</v>
      </c>
    </row>
    <row r="31" spans="1:11" x14ac:dyDescent="0.2">
      <c r="A31" s="26" t="s">
        <v>184</v>
      </c>
      <c r="B31" s="26"/>
      <c r="C31" s="26"/>
      <c r="D31" s="26"/>
      <c r="E31" s="26"/>
    </row>
    <row r="32" spans="1:11" ht="15" x14ac:dyDescent="0.2">
      <c r="A32" s="14" t="s">
        <v>53</v>
      </c>
      <c r="B32" s="14" t="s">
        <v>54</v>
      </c>
      <c r="C32" s="13">
        <f>SUM(C34:C37)</f>
        <v>405</v>
      </c>
      <c r="D32" s="11">
        <f>SUM(D34:D37)</f>
        <v>1834.7560000000001</v>
      </c>
      <c r="E32" s="11">
        <f>SUM(E34:E37)</f>
        <v>-1429.7560000000001</v>
      </c>
    </row>
    <row r="33" spans="1:11" ht="15" x14ac:dyDescent="0.2">
      <c r="A33" s="14"/>
      <c r="B33" s="14" t="s">
        <v>48</v>
      </c>
      <c r="C33" s="11"/>
      <c r="D33" s="11"/>
      <c r="E33" s="11"/>
    </row>
    <row r="34" spans="1:11" ht="15" x14ac:dyDescent="0.2">
      <c r="A34" s="14" t="s">
        <v>55</v>
      </c>
      <c r="B34" s="14" t="s">
        <v>50</v>
      </c>
      <c r="C34" s="13">
        <v>50</v>
      </c>
      <c r="D34" s="11">
        <v>0.19900000000000001</v>
      </c>
      <c r="E34" s="11">
        <f>C34-D34</f>
        <v>49.801000000000002</v>
      </c>
    </row>
    <row r="35" spans="1:11" ht="15" x14ac:dyDescent="0.2">
      <c r="A35" s="14" t="s">
        <v>56</v>
      </c>
      <c r="B35" s="14" t="s">
        <v>57</v>
      </c>
      <c r="C35" s="11"/>
      <c r="D35" s="11"/>
      <c r="E35" s="11">
        <f>C35-D35</f>
        <v>0</v>
      </c>
    </row>
    <row r="36" spans="1:11" ht="15" x14ac:dyDescent="0.2">
      <c r="A36" s="14" t="s">
        <v>58</v>
      </c>
      <c r="B36" s="14" t="s">
        <v>59</v>
      </c>
      <c r="C36" s="11"/>
      <c r="D36" s="11"/>
      <c r="E36" s="11">
        <f>C36-D36</f>
        <v>0</v>
      </c>
    </row>
    <row r="37" spans="1:11" ht="15" x14ac:dyDescent="0.2">
      <c r="A37" s="14" t="s">
        <v>60</v>
      </c>
      <c r="B37" s="14" t="s">
        <v>61</v>
      </c>
      <c r="C37" s="13">
        <v>355</v>
      </c>
      <c r="D37" s="11">
        <v>1834.557</v>
      </c>
      <c r="E37" s="11">
        <f>C37-D37</f>
        <v>-1479.557</v>
      </c>
    </row>
    <row r="38" spans="1:11" ht="55.7" customHeight="1" x14ac:dyDescent="0.2">
      <c r="A38" s="32" t="s">
        <v>157</v>
      </c>
      <c r="B38" s="26"/>
      <c r="C38" s="26"/>
      <c r="D38" s="26"/>
      <c r="E38" s="26"/>
    </row>
    <row r="39" spans="1:11" ht="15" x14ac:dyDescent="0.2">
      <c r="A39" s="14" t="s">
        <v>62</v>
      </c>
      <c r="B39" s="14" t="s">
        <v>63</v>
      </c>
      <c r="C39" s="14" t="s">
        <v>47</v>
      </c>
      <c r="D39" s="14"/>
      <c r="E39" s="14"/>
    </row>
    <row r="40" spans="1:11" ht="15" x14ac:dyDescent="0.2">
      <c r="A40" s="14"/>
      <c r="B40" s="14" t="s">
        <v>48</v>
      </c>
      <c r="C40" s="14"/>
      <c r="D40" s="14"/>
      <c r="E40" s="14"/>
    </row>
    <row r="41" spans="1:11" ht="15" x14ac:dyDescent="0.2">
      <c r="A41" s="14" t="s">
        <v>64</v>
      </c>
      <c r="B41" s="14" t="s">
        <v>50</v>
      </c>
      <c r="C41" s="14" t="s">
        <v>47</v>
      </c>
      <c r="D41" s="14"/>
      <c r="E41" s="14"/>
    </row>
    <row r="42" spans="1:11" ht="15" x14ac:dyDescent="0.2">
      <c r="A42" s="14" t="s">
        <v>65</v>
      </c>
      <c r="B42" s="14" t="s">
        <v>61</v>
      </c>
      <c r="C42" s="14" t="s">
        <v>47</v>
      </c>
      <c r="D42" s="14"/>
      <c r="E42" s="14"/>
    </row>
    <row r="44" spans="1:11" ht="16.149999999999999" customHeight="1" x14ac:dyDescent="0.2">
      <c r="A44" s="35" t="s">
        <v>66</v>
      </c>
      <c r="B44" s="36"/>
      <c r="C44" s="36"/>
      <c r="D44" s="36"/>
      <c r="E44" s="36"/>
      <c r="F44" s="36"/>
      <c r="G44" s="36"/>
      <c r="H44" s="36"/>
      <c r="I44" s="36"/>
      <c r="J44" s="36"/>
      <c r="K44" s="36"/>
    </row>
    <row r="46" spans="1:11" x14ac:dyDescent="0.2">
      <c r="A46" s="26" t="s">
        <v>41</v>
      </c>
      <c r="B46" s="26" t="s">
        <v>42</v>
      </c>
      <c r="C46" s="26" t="s">
        <v>67</v>
      </c>
      <c r="D46" s="26"/>
      <c r="E46" s="26"/>
      <c r="F46" s="26" t="s">
        <v>68</v>
      </c>
      <c r="G46" s="26"/>
      <c r="H46" s="26"/>
      <c r="I46" s="26" t="s">
        <v>69</v>
      </c>
      <c r="J46" s="26"/>
      <c r="K46" s="26"/>
    </row>
    <row r="47" spans="1:11" ht="22.5" x14ac:dyDescent="0.2">
      <c r="A47" s="26"/>
      <c r="B47" s="26"/>
      <c r="C47" s="9" t="s">
        <v>70</v>
      </c>
      <c r="D47" s="9" t="s">
        <v>71</v>
      </c>
      <c r="E47" s="14" t="s">
        <v>72</v>
      </c>
      <c r="F47" s="9" t="s">
        <v>70</v>
      </c>
      <c r="G47" s="9" t="s">
        <v>71</v>
      </c>
      <c r="H47" s="14" t="s">
        <v>72</v>
      </c>
      <c r="I47" s="9" t="s">
        <v>70</v>
      </c>
      <c r="J47" s="9" t="s">
        <v>71</v>
      </c>
      <c r="K47" s="14" t="s">
        <v>72</v>
      </c>
    </row>
    <row r="48" spans="1:11" s="19" customFormat="1" ht="14.25" x14ac:dyDescent="0.2">
      <c r="A48" s="18" t="s">
        <v>73</v>
      </c>
      <c r="B48" s="18" t="s">
        <v>74</v>
      </c>
      <c r="C48" s="31"/>
      <c r="D48" s="31"/>
      <c r="E48" s="31"/>
      <c r="F48" s="31"/>
      <c r="G48" s="31"/>
      <c r="H48" s="31"/>
      <c r="I48" s="31"/>
      <c r="J48" s="31"/>
      <c r="K48" s="31"/>
    </row>
    <row r="49" spans="1:11" ht="15" x14ac:dyDescent="0.2">
      <c r="A49" s="14">
        <v>1</v>
      </c>
      <c r="B49" s="15" t="s">
        <v>75</v>
      </c>
      <c r="C49" s="11">
        <v>126</v>
      </c>
      <c r="D49" s="11"/>
      <c r="E49" s="11">
        <f>C49+D49</f>
        <v>126</v>
      </c>
      <c r="F49" s="11">
        <v>118.5</v>
      </c>
      <c r="G49" s="11"/>
      <c r="H49" s="11">
        <f>F49+G49</f>
        <v>118.5</v>
      </c>
      <c r="I49" s="11">
        <f>F49-C49</f>
        <v>-7.5</v>
      </c>
      <c r="J49" s="11">
        <f>G49-D49</f>
        <v>0</v>
      </c>
      <c r="K49" s="11">
        <f>I49+J49</f>
        <v>-7.5</v>
      </c>
    </row>
    <row r="50" spans="1:11" ht="30.95" customHeight="1" x14ac:dyDescent="0.2">
      <c r="A50" s="30" t="s">
        <v>163</v>
      </c>
      <c r="B50" s="31"/>
      <c r="C50" s="31"/>
      <c r="D50" s="31"/>
      <c r="E50" s="31"/>
      <c r="F50" s="31"/>
      <c r="G50" s="31"/>
      <c r="H50" s="31"/>
      <c r="I50" s="31"/>
      <c r="J50" s="31"/>
      <c r="K50" s="31"/>
    </row>
    <row r="51" spans="1:11" ht="30" x14ac:dyDescent="0.2">
      <c r="A51" s="14">
        <v>2</v>
      </c>
      <c r="B51" s="15" t="s">
        <v>76</v>
      </c>
      <c r="C51" s="11">
        <v>107</v>
      </c>
      <c r="D51" s="11"/>
      <c r="E51" s="11">
        <f>C51+D51</f>
        <v>107</v>
      </c>
      <c r="F51" s="11">
        <v>100</v>
      </c>
      <c r="G51" s="11"/>
      <c r="H51" s="11">
        <f>F51+G51</f>
        <v>100</v>
      </c>
      <c r="I51" s="11">
        <f>F51-C51</f>
        <v>-7</v>
      </c>
      <c r="J51" s="11">
        <f>G51-D51</f>
        <v>0</v>
      </c>
      <c r="K51" s="11">
        <f>I51+J51</f>
        <v>-7</v>
      </c>
    </row>
    <row r="52" spans="1:11" ht="30.95" customHeight="1" x14ac:dyDescent="0.2">
      <c r="A52" s="30" t="s">
        <v>163</v>
      </c>
      <c r="B52" s="31"/>
      <c r="C52" s="31"/>
      <c r="D52" s="31"/>
      <c r="E52" s="31"/>
      <c r="F52" s="31"/>
      <c r="G52" s="31"/>
      <c r="H52" s="31"/>
      <c r="I52" s="31"/>
      <c r="J52" s="31"/>
      <c r="K52" s="31"/>
    </row>
    <row r="53" spans="1:11" ht="30" x14ac:dyDescent="0.2">
      <c r="A53" s="14">
        <v>3</v>
      </c>
      <c r="B53" s="15" t="s">
        <v>77</v>
      </c>
      <c r="C53" s="11">
        <v>41</v>
      </c>
      <c r="D53" s="11"/>
      <c r="E53" s="11">
        <f>C53+D53</f>
        <v>41</v>
      </c>
      <c r="F53" s="11">
        <v>39</v>
      </c>
      <c r="G53" s="11"/>
      <c r="H53" s="11">
        <f>F53+G53</f>
        <v>39</v>
      </c>
      <c r="I53" s="11">
        <f>F53-C53</f>
        <v>-2</v>
      </c>
      <c r="J53" s="11">
        <f>G53-D53</f>
        <v>0</v>
      </c>
      <c r="K53" s="11">
        <f>I53+J53</f>
        <v>-2</v>
      </c>
    </row>
    <row r="54" spans="1:11" ht="30.95" customHeight="1" x14ac:dyDescent="0.2">
      <c r="A54" s="30" t="s">
        <v>163</v>
      </c>
      <c r="B54" s="31"/>
      <c r="C54" s="31"/>
      <c r="D54" s="31"/>
      <c r="E54" s="31"/>
      <c r="F54" s="31"/>
      <c r="G54" s="31"/>
      <c r="H54" s="31"/>
      <c r="I54" s="31"/>
      <c r="J54" s="31"/>
      <c r="K54" s="31"/>
    </row>
    <row r="55" spans="1:11" ht="15" x14ac:dyDescent="0.2">
      <c r="A55" s="14">
        <v>4</v>
      </c>
      <c r="B55" s="15" t="s">
        <v>78</v>
      </c>
      <c r="C55" s="11">
        <v>66</v>
      </c>
      <c r="D55" s="11"/>
      <c r="E55" s="11">
        <f>C55+D55</f>
        <v>66</v>
      </c>
      <c r="F55" s="11">
        <v>61</v>
      </c>
      <c r="G55" s="11"/>
      <c r="H55" s="11">
        <f>F55+G55</f>
        <v>61</v>
      </c>
      <c r="I55" s="11">
        <f>F55-C55</f>
        <v>-5</v>
      </c>
      <c r="J55" s="11">
        <f>G55-D55</f>
        <v>0</v>
      </c>
      <c r="K55" s="11">
        <f>I55+J55</f>
        <v>-5</v>
      </c>
    </row>
    <row r="56" spans="1:11" ht="30.95" customHeight="1" x14ac:dyDescent="0.2">
      <c r="A56" s="57" t="s">
        <v>163</v>
      </c>
      <c r="B56" s="58"/>
      <c r="C56" s="58"/>
      <c r="D56" s="58"/>
      <c r="E56" s="58"/>
      <c r="F56" s="58"/>
      <c r="G56" s="58"/>
      <c r="H56" s="58"/>
      <c r="I56" s="58"/>
      <c r="J56" s="58"/>
      <c r="K56" s="59"/>
    </row>
    <row r="57" spans="1:11" ht="15" x14ac:dyDescent="0.2">
      <c r="A57" s="14">
        <v>5</v>
      </c>
      <c r="B57" s="15" t="s">
        <v>164</v>
      </c>
      <c r="C57" s="11">
        <v>19</v>
      </c>
      <c r="D57" s="11"/>
      <c r="E57" s="11">
        <f>C57+D57</f>
        <v>19</v>
      </c>
      <c r="F57" s="11">
        <v>18.5</v>
      </c>
      <c r="G57" s="11"/>
      <c r="H57" s="11">
        <f>F57+G57</f>
        <v>18.5</v>
      </c>
      <c r="I57" s="11">
        <f>F57-C57</f>
        <v>-0.5</v>
      </c>
      <c r="J57" s="11">
        <f>G57-D57</f>
        <v>0</v>
      </c>
      <c r="K57" s="11">
        <f>I57+J57</f>
        <v>-0.5</v>
      </c>
    </row>
    <row r="58" spans="1:11" ht="30.95" customHeight="1" x14ac:dyDescent="0.2">
      <c r="A58" s="57" t="s">
        <v>163</v>
      </c>
      <c r="B58" s="58"/>
      <c r="C58" s="58"/>
      <c r="D58" s="58"/>
      <c r="E58" s="58"/>
      <c r="F58" s="58"/>
      <c r="G58" s="58"/>
      <c r="H58" s="58"/>
      <c r="I58" s="58"/>
      <c r="J58" s="58"/>
      <c r="K58" s="59"/>
    </row>
    <row r="59" spans="1:11" ht="15" x14ac:dyDescent="0.2">
      <c r="A59" s="14">
        <v>6</v>
      </c>
      <c r="B59" s="15" t="s">
        <v>79</v>
      </c>
      <c r="C59" s="11">
        <v>125</v>
      </c>
      <c r="D59" s="11"/>
      <c r="E59" s="11">
        <f>C59+D59</f>
        <v>125</v>
      </c>
      <c r="F59" s="11">
        <v>119</v>
      </c>
      <c r="G59" s="11"/>
      <c r="H59" s="11">
        <f>F59+G59</f>
        <v>119</v>
      </c>
      <c r="I59" s="11">
        <f>F59-C59</f>
        <v>-6</v>
      </c>
      <c r="J59" s="11">
        <f>G59-D59</f>
        <v>0</v>
      </c>
      <c r="K59" s="11">
        <f>I59+J59</f>
        <v>-6</v>
      </c>
    </row>
    <row r="60" spans="1:11" ht="30.95" customHeight="1" x14ac:dyDescent="0.2">
      <c r="A60" s="30" t="s">
        <v>163</v>
      </c>
      <c r="B60" s="31"/>
      <c r="C60" s="31"/>
      <c r="D60" s="31"/>
      <c r="E60" s="31"/>
      <c r="F60" s="31"/>
      <c r="G60" s="31"/>
      <c r="H60" s="31"/>
      <c r="I60" s="31"/>
      <c r="J60" s="31"/>
      <c r="K60" s="31"/>
    </row>
    <row r="61" spans="1:11" ht="15" x14ac:dyDescent="0.2">
      <c r="A61" s="14">
        <v>7</v>
      </c>
      <c r="B61" s="15" t="s">
        <v>80</v>
      </c>
      <c r="C61" s="11">
        <v>85</v>
      </c>
      <c r="D61" s="11"/>
      <c r="E61" s="11">
        <f>C61+D61</f>
        <v>85</v>
      </c>
      <c r="F61" s="11">
        <v>80</v>
      </c>
      <c r="G61" s="11"/>
      <c r="H61" s="11">
        <f>F61+G61</f>
        <v>80</v>
      </c>
      <c r="I61" s="11">
        <f>F61-C61</f>
        <v>-5</v>
      </c>
      <c r="J61" s="11">
        <f>G61-D61</f>
        <v>0</v>
      </c>
      <c r="K61" s="11">
        <f>I61+J61</f>
        <v>-5</v>
      </c>
    </row>
    <row r="62" spans="1:11" ht="30.95" customHeight="1" x14ac:dyDescent="0.2">
      <c r="A62" s="30" t="s">
        <v>163</v>
      </c>
      <c r="B62" s="31"/>
      <c r="C62" s="31"/>
      <c r="D62" s="31"/>
      <c r="E62" s="31"/>
      <c r="F62" s="31"/>
      <c r="G62" s="31"/>
      <c r="H62" s="31"/>
      <c r="I62" s="31"/>
      <c r="J62" s="31"/>
      <c r="K62" s="31"/>
    </row>
    <row r="63" spans="1:11" ht="15" x14ac:dyDescent="0.2">
      <c r="A63" s="14">
        <v>8</v>
      </c>
      <c r="B63" s="15" t="s">
        <v>81</v>
      </c>
      <c r="C63" s="11">
        <v>40</v>
      </c>
      <c r="D63" s="11"/>
      <c r="E63" s="11">
        <f>C63+D63</f>
        <v>40</v>
      </c>
      <c r="F63" s="11">
        <v>39</v>
      </c>
      <c r="G63" s="11"/>
      <c r="H63" s="11">
        <f>F63+G63</f>
        <v>39</v>
      </c>
      <c r="I63" s="11">
        <f>F63-C63</f>
        <v>-1</v>
      </c>
      <c r="J63" s="11">
        <f>G63-D63</f>
        <v>0</v>
      </c>
      <c r="K63" s="11">
        <f>I63+J63</f>
        <v>-1</v>
      </c>
    </row>
    <row r="64" spans="1:11" ht="30.95" customHeight="1" x14ac:dyDescent="0.2">
      <c r="A64" s="30" t="s">
        <v>163</v>
      </c>
      <c r="B64" s="31"/>
      <c r="C64" s="31"/>
      <c r="D64" s="31"/>
      <c r="E64" s="31"/>
      <c r="F64" s="31"/>
      <c r="G64" s="31"/>
      <c r="H64" s="31"/>
      <c r="I64" s="31"/>
      <c r="J64" s="31"/>
      <c r="K64" s="31"/>
    </row>
    <row r="65" spans="1:11" ht="15" x14ac:dyDescent="0.2">
      <c r="A65" s="14">
        <v>9</v>
      </c>
      <c r="B65" s="15" t="s">
        <v>82</v>
      </c>
      <c r="C65" s="11"/>
      <c r="D65" s="11">
        <v>4848.3500000000004</v>
      </c>
      <c r="E65" s="11">
        <f>C65+D65</f>
        <v>4848.3500000000004</v>
      </c>
      <c r="F65" s="11"/>
      <c r="G65" s="11">
        <v>4848.3500000000004</v>
      </c>
      <c r="H65" s="11">
        <f>F65+G65</f>
        <v>4848.3500000000004</v>
      </c>
      <c r="I65" s="11">
        <f>F65-C65</f>
        <v>0</v>
      </c>
      <c r="J65" s="11">
        <f>G65-D65</f>
        <v>0</v>
      </c>
      <c r="K65" s="11">
        <f>I65+J65</f>
        <v>0</v>
      </c>
    </row>
    <row r="66" spans="1:11" ht="30" x14ac:dyDescent="0.2">
      <c r="A66" s="14">
        <v>10</v>
      </c>
      <c r="B66" s="15" t="s">
        <v>83</v>
      </c>
      <c r="C66" s="11"/>
      <c r="D66" s="11">
        <v>358.48</v>
      </c>
      <c r="E66" s="11">
        <f>C66+D66</f>
        <v>358.48</v>
      </c>
      <c r="F66" s="11"/>
      <c r="G66" s="11">
        <v>358.48</v>
      </c>
      <c r="H66" s="11">
        <f>F66+G66</f>
        <v>358.48</v>
      </c>
      <c r="I66" s="11">
        <f>F66-C66</f>
        <v>0</v>
      </c>
      <c r="J66" s="11">
        <f>G66-D66</f>
        <v>0</v>
      </c>
      <c r="K66" s="11">
        <f>I66+J66</f>
        <v>0</v>
      </c>
    </row>
    <row r="67" spans="1:11" s="19" customFormat="1" ht="14.25" x14ac:dyDescent="0.2">
      <c r="A67" s="18" t="s">
        <v>84</v>
      </c>
      <c r="B67" s="18" t="s">
        <v>85</v>
      </c>
      <c r="C67" s="31"/>
      <c r="D67" s="31"/>
      <c r="E67" s="31"/>
      <c r="F67" s="31"/>
      <c r="G67" s="31"/>
      <c r="H67" s="31"/>
      <c r="I67" s="31"/>
      <c r="J67" s="31"/>
      <c r="K67" s="31"/>
    </row>
    <row r="68" spans="1:11" ht="30" x14ac:dyDescent="0.2">
      <c r="A68" s="14">
        <v>11</v>
      </c>
      <c r="B68" s="15" t="s">
        <v>86</v>
      </c>
      <c r="C68" s="11">
        <v>12000</v>
      </c>
      <c r="D68" s="11"/>
      <c r="E68" s="11">
        <f t="shared" ref="E68:E78" si="0">C68+D68</f>
        <v>12000</v>
      </c>
      <c r="F68" s="11">
        <v>9257</v>
      </c>
      <c r="G68" s="11"/>
      <c r="H68" s="11">
        <f t="shared" ref="H68:H78" si="1">F68+G68</f>
        <v>9257</v>
      </c>
      <c r="I68" s="11">
        <f t="shared" ref="I68:J78" si="2">F68-C68</f>
        <v>-2743</v>
      </c>
      <c r="J68" s="11">
        <f t="shared" si="2"/>
        <v>0</v>
      </c>
      <c r="K68" s="11">
        <f t="shared" ref="K68:K78" si="3">I68+J68</f>
        <v>-2743</v>
      </c>
    </row>
    <row r="69" spans="1:11" ht="30.95" customHeight="1" x14ac:dyDescent="0.2">
      <c r="A69" s="30" t="s">
        <v>165</v>
      </c>
      <c r="B69" s="31"/>
      <c r="C69" s="31"/>
      <c r="D69" s="31"/>
      <c r="E69" s="31"/>
      <c r="F69" s="31"/>
      <c r="G69" s="31"/>
      <c r="H69" s="31"/>
      <c r="I69" s="31"/>
      <c r="J69" s="31"/>
      <c r="K69" s="31"/>
    </row>
    <row r="70" spans="1:11" ht="25.5" x14ac:dyDescent="0.2">
      <c r="A70" s="14">
        <v>13</v>
      </c>
      <c r="B70" s="14" t="s">
        <v>87</v>
      </c>
      <c r="C70" s="11">
        <v>500</v>
      </c>
      <c r="D70" s="11"/>
      <c r="E70" s="11">
        <f t="shared" si="0"/>
        <v>500</v>
      </c>
      <c r="F70" s="11">
        <v>483</v>
      </c>
      <c r="G70" s="11"/>
      <c r="H70" s="11">
        <f t="shared" si="1"/>
        <v>483</v>
      </c>
      <c r="I70" s="11">
        <f t="shared" si="2"/>
        <v>-17</v>
      </c>
      <c r="J70" s="11">
        <f t="shared" si="2"/>
        <v>0</v>
      </c>
      <c r="K70" s="11">
        <f t="shared" si="3"/>
        <v>-17</v>
      </c>
    </row>
    <row r="71" spans="1:11" ht="30.95" customHeight="1" x14ac:dyDescent="0.2">
      <c r="A71" s="30" t="s">
        <v>167</v>
      </c>
      <c r="B71" s="31"/>
      <c r="C71" s="31"/>
      <c r="D71" s="31"/>
      <c r="E71" s="31"/>
      <c r="F71" s="31"/>
      <c r="G71" s="31"/>
      <c r="H71" s="31"/>
      <c r="I71" s="31"/>
      <c r="J71" s="31"/>
      <c r="K71" s="31"/>
    </row>
    <row r="72" spans="1:11" ht="30" x14ac:dyDescent="0.2">
      <c r="A72" s="14">
        <v>14</v>
      </c>
      <c r="B72" s="15" t="s">
        <v>88</v>
      </c>
      <c r="C72" s="11">
        <v>12000</v>
      </c>
      <c r="D72" s="11"/>
      <c r="E72" s="11">
        <f>C72+D72</f>
        <v>12000</v>
      </c>
      <c r="F72" s="11">
        <v>9257</v>
      </c>
      <c r="G72" s="11"/>
      <c r="H72" s="11">
        <f>F72+G72</f>
        <v>9257</v>
      </c>
      <c r="I72" s="11">
        <f t="shared" si="2"/>
        <v>-2743</v>
      </c>
      <c r="J72" s="11">
        <f t="shared" si="2"/>
        <v>0</v>
      </c>
      <c r="K72" s="11">
        <f t="shared" si="3"/>
        <v>-2743</v>
      </c>
    </row>
    <row r="73" spans="1:11" ht="30.95" customHeight="1" x14ac:dyDescent="0.2">
      <c r="A73" s="30" t="s">
        <v>168</v>
      </c>
      <c r="B73" s="31"/>
      <c r="C73" s="31"/>
      <c r="D73" s="31"/>
      <c r="E73" s="31"/>
      <c r="F73" s="31"/>
      <c r="G73" s="31"/>
      <c r="H73" s="31"/>
      <c r="I73" s="31"/>
      <c r="J73" s="31"/>
      <c r="K73" s="31"/>
    </row>
    <row r="74" spans="1:11" ht="25.5" x14ac:dyDescent="0.2">
      <c r="A74" s="14">
        <v>12</v>
      </c>
      <c r="B74" s="14" t="s">
        <v>89</v>
      </c>
      <c r="C74" s="11">
        <v>500</v>
      </c>
      <c r="D74" s="11"/>
      <c r="E74" s="11">
        <f t="shared" si="0"/>
        <v>500</v>
      </c>
      <c r="F74" s="11">
        <v>483</v>
      </c>
      <c r="G74" s="11"/>
      <c r="H74" s="11">
        <f t="shared" si="1"/>
        <v>483</v>
      </c>
      <c r="I74" s="11">
        <f t="shared" si="2"/>
        <v>-17</v>
      </c>
      <c r="J74" s="11">
        <f t="shared" si="2"/>
        <v>0</v>
      </c>
      <c r="K74" s="11">
        <f t="shared" si="3"/>
        <v>-17</v>
      </c>
    </row>
    <row r="75" spans="1:11" ht="30.95" customHeight="1" x14ac:dyDescent="0.2">
      <c r="A75" s="30" t="s">
        <v>166</v>
      </c>
      <c r="B75" s="31"/>
      <c r="C75" s="31"/>
      <c r="D75" s="31"/>
      <c r="E75" s="31"/>
      <c r="F75" s="31"/>
      <c r="G75" s="31"/>
      <c r="H75" s="31"/>
      <c r="I75" s="31"/>
      <c r="J75" s="31"/>
      <c r="K75" s="31"/>
    </row>
    <row r="76" spans="1:11" ht="25.5" x14ac:dyDescent="0.2">
      <c r="A76" s="14">
        <v>16</v>
      </c>
      <c r="B76" s="14" t="s">
        <v>90</v>
      </c>
      <c r="C76" s="11"/>
      <c r="D76" s="11">
        <v>6</v>
      </c>
      <c r="E76" s="11">
        <f t="shared" si="0"/>
        <v>6</v>
      </c>
      <c r="F76" s="11"/>
      <c r="G76" s="11">
        <v>1</v>
      </c>
      <c r="H76" s="11">
        <f t="shared" si="1"/>
        <v>1</v>
      </c>
      <c r="I76" s="11">
        <f t="shared" si="2"/>
        <v>0</v>
      </c>
      <c r="J76" s="11">
        <f t="shared" si="2"/>
        <v>-5</v>
      </c>
      <c r="K76" s="11">
        <f t="shared" si="3"/>
        <v>-5</v>
      </c>
    </row>
    <row r="77" spans="1:11" ht="37.5" customHeight="1" x14ac:dyDescent="0.2">
      <c r="A77" s="32" t="s">
        <v>169</v>
      </c>
      <c r="B77" s="26"/>
      <c r="C77" s="26"/>
      <c r="D77" s="26"/>
      <c r="E77" s="26"/>
      <c r="F77" s="26"/>
      <c r="G77" s="26"/>
      <c r="H77" s="26"/>
      <c r="I77" s="26"/>
      <c r="J77" s="26"/>
      <c r="K77" s="26"/>
    </row>
    <row r="78" spans="1:11" x14ac:dyDescent="0.2">
      <c r="A78" s="14">
        <v>15</v>
      </c>
      <c r="B78" s="14" t="s">
        <v>91</v>
      </c>
      <c r="C78" s="11"/>
      <c r="D78" s="11">
        <v>6</v>
      </c>
      <c r="E78" s="11">
        <f t="shared" si="0"/>
        <v>6</v>
      </c>
      <c r="F78" s="11"/>
      <c r="G78" s="11">
        <v>6</v>
      </c>
      <c r="H78" s="11">
        <f t="shared" si="1"/>
        <v>6</v>
      </c>
      <c r="I78" s="11">
        <f t="shared" si="2"/>
        <v>0</v>
      </c>
      <c r="J78" s="11">
        <f t="shared" si="2"/>
        <v>0</v>
      </c>
      <c r="K78" s="11">
        <f t="shared" si="3"/>
        <v>0</v>
      </c>
    </row>
    <row r="79" spans="1:11" ht="21.75" customHeight="1" x14ac:dyDescent="0.2">
      <c r="A79" s="38" t="s">
        <v>92</v>
      </c>
      <c r="B79" s="39"/>
      <c r="C79" s="39"/>
      <c r="D79" s="39"/>
      <c r="E79" s="39"/>
      <c r="F79" s="39"/>
      <c r="G79" s="39"/>
      <c r="H79" s="39"/>
      <c r="I79" s="39"/>
      <c r="J79" s="39"/>
      <c r="K79" s="40"/>
    </row>
    <row r="80" spans="1:11" s="19" customFormat="1" ht="14.25" x14ac:dyDescent="0.2">
      <c r="A80" s="18" t="s">
        <v>93</v>
      </c>
      <c r="B80" s="18" t="s">
        <v>94</v>
      </c>
      <c r="C80" s="31"/>
      <c r="D80" s="31"/>
      <c r="E80" s="31"/>
      <c r="F80" s="31"/>
      <c r="G80" s="31"/>
      <c r="H80" s="31"/>
      <c r="I80" s="31"/>
      <c r="J80" s="31"/>
      <c r="K80" s="31"/>
    </row>
    <row r="81" spans="1:11" ht="45" x14ac:dyDescent="0.2">
      <c r="A81" s="14">
        <v>17</v>
      </c>
      <c r="B81" s="15" t="s">
        <v>95</v>
      </c>
      <c r="C81" s="11">
        <v>95</v>
      </c>
      <c r="D81" s="11"/>
      <c r="E81" s="11">
        <f>C81+D81</f>
        <v>95</v>
      </c>
      <c r="F81" s="11">
        <v>78</v>
      </c>
      <c r="G81" s="11"/>
      <c r="H81" s="11">
        <f>F81+G81</f>
        <v>78</v>
      </c>
      <c r="I81" s="11">
        <f t="shared" ref="I81:J86" si="4">F81-C81</f>
        <v>-17</v>
      </c>
      <c r="J81" s="11">
        <f t="shared" si="4"/>
        <v>0</v>
      </c>
      <c r="K81" s="11">
        <f>I81+J81</f>
        <v>-17</v>
      </c>
    </row>
    <row r="82" spans="1:11" ht="41.25" customHeight="1" x14ac:dyDescent="0.2">
      <c r="A82" s="32" t="s">
        <v>170</v>
      </c>
      <c r="B82" s="26"/>
      <c r="C82" s="26"/>
      <c r="D82" s="26"/>
      <c r="E82" s="26"/>
      <c r="F82" s="26"/>
      <c r="G82" s="26"/>
      <c r="H82" s="26"/>
      <c r="I82" s="26"/>
      <c r="J82" s="26"/>
      <c r="K82" s="26"/>
    </row>
    <row r="83" spans="1:11" ht="25.5" x14ac:dyDescent="0.2">
      <c r="A83" s="14">
        <v>18</v>
      </c>
      <c r="B83" s="14" t="s">
        <v>156</v>
      </c>
      <c r="C83" s="11">
        <v>4</v>
      </c>
      <c r="D83" s="11"/>
      <c r="E83" s="11">
        <f>C83+D83</f>
        <v>4</v>
      </c>
      <c r="F83" s="11">
        <v>4</v>
      </c>
      <c r="G83" s="11"/>
      <c r="H83" s="11">
        <f>F83+G83</f>
        <v>4</v>
      </c>
      <c r="I83" s="11">
        <f t="shared" si="4"/>
        <v>0</v>
      </c>
      <c r="J83" s="11">
        <f t="shared" si="4"/>
        <v>0</v>
      </c>
      <c r="K83" s="11">
        <f>I83+J83</f>
        <v>0</v>
      </c>
    </row>
    <row r="84" spans="1:11" ht="51" x14ac:dyDescent="0.2">
      <c r="A84" s="14">
        <v>19</v>
      </c>
      <c r="B84" s="14" t="s">
        <v>96</v>
      </c>
      <c r="C84" s="11">
        <v>305.93</v>
      </c>
      <c r="D84" s="11"/>
      <c r="E84" s="11">
        <f>C84+D84</f>
        <v>305.93</v>
      </c>
      <c r="F84" s="11">
        <v>298.23</v>
      </c>
      <c r="G84" s="11"/>
      <c r="H84" s="11">
        <f>F84+G84</f>
        <v>298.23</v>
      </c>
      <c r="I84" s="11">
        <f t="shared" si="4"/>
        <v>-7.6999999999999886</v>
      </c>
      <c r="J84" s="11">
        <f t="shared" si="4"/>
        <v>0</v>
      </c>
      <c r="K84" s="11">
        <f>I84+J84</f>
        <v>-7.6999999999999886</v>
      </c>
    </row>
    <row r="85" spans="1:11" ht="96" customHeight="1" x14ac:dyDescent="0.2">
      <c r="A85" s="32" t="s">
        <v>179</v>
      </c>
      <c r="B85" s="26"/>
      <c r="C85" s="26"/>
      <c r="D85" s="26"/>
      <c r="E85" s="26"/>
      <c r="F85" s="26"/>
      <c r="G85" s="26"/>
      <c r="H85" s="26"/>
      <c r="I85" s="26"/>
      <c r="J85" s="26"/>
      <c r="K85" s="26"/>
    </row>
    <row r="86" spans="1:11" ht="25.5" x14ac:dyDescent="0.2">
      <c r="A86" s="14">
        <v>20</v>
      </c>
      <c r="B86" s="14" t="s">
        <v>97</v>
      </c>
      <c r="C86" s="11"/>
      <c r="D86" s="11">
        <v>59.17</v>
      </c>
      <c r="E86" s="11">
        <f>C86+D86</f>
        <v>59.17</v>
      </c>
      <c r="F86" s="11"/>
      <c r="G86" s="11">
        <v>80</v>
      </c>
      <c r="H86" s="11">
        <f>F86+G86</f>
        <v>80</v>
      </c>
      <c r="I86" s="11">
        <f t="shared" si="4"/>
        <v>0</v>
      </c>
      <c r="J86" s="11">
        <f t="shared" si="4"/>
        <v>20.83</v>
      </c>
      <c r="K86" s="11">
        <f>I86+J86</f>
        <v>20.83</v>
      </c>
    </row>
    <row r="87" spans="1:11" ht="35.25" customHeight="1" x14ac:dyDescent="0.2">
      <c r="A87" s="32" t="s">
        <v>171</v>
      </c>
      <c r="B87" s="26"/>
      <c r="C87" s="26"/>
      <c r="D87" s="26"/>
      <c r="E87" s="26"/>
      <c r="F87" s="26"/>
      <c r="G87" s="26"/>
      <c r="H87" s="26"/>
      <c r="I87" s="26"/>
      <c r="J87" s="26"/>
      <c r="K87" s="26"/>
    </row>
    <row r="88" spans="1:11" x14ac:dyDescent="0.2">
      <c r="A88" s="30" t="s">
        <v>98</v>
      </c>
      <c r="B88" s="26"/>
      <c r="C88" s="26"/>
      <c r="D88" s="26"/>
      <c r="E88" s="26"/>
      <c r="F88" s="26"/>
      <c r="G88" s="26"/>
      <c r="H88" s="26"/>
      <c r="I88" s="26"/>
      <c r="J88" s="26"/>
      <c r="K88" s="26"/>
    </row>
    <row r="89" spans="1:11" s="19" customFormat="1" ht="14.25" x14ac:dyDescent="0.2">
      <c r="A89" s="18">
        <v>4</v>
      </c>
      <c r="B89" s="20" t="s">
        <v>99</v>
      </c>
      <c r="C89" s="31"/>
      <c r="D89" s="31"/>
      <c r="E89" s="31"/>
      <c r="F89" s="31"/>
      <c r="G89" s="31"/>
      <c r="H89" s="31"/>
      <c r="I89" s="31"/>
      <c r="J89" s="31"/>
      <c r="K89" s="31"/>
    </row>
    <row r="90" spans="1:11" ht="49.35" customHeight="1" x14ac:dyDescent="0.2">
      <c r="A90" s="14">
        <v>21</v>
      </c>
      <c r="B90" s="15" t="s">
        <v>100</v>
      </c>
      <c r="C90" s="11">
        <v>100</v>
      </c>
      <c r="D90" s="11"/>
      <c r="E90" s="11">
        <f>C90+D90</f>
        <v>100</v>
      </c>
      <c r="F90" s="11">
        <v>96.6</v>
      </c>
      <c r="G90" s="11"/>
      <c r="H90" s="11">
        <f>F90+G90</f>
        <v>96.6</v>
      </c>
      <c r="I90" s="21">
        <f t="shared" ref="I90:J96" si="5">F90-C90</f>
        <v>-3.4000000000000057</v>
      </c>
      <c r="J90" s="22">
        <f t="shared" si="5"/>
        <v>0</v>
      </c>
      <c r="K90" s="21">
        <f>I90+J90</f>
        <v>-3.4000000000000057</v>
      </c>
    </row>
    <row r="91" spans="1:11" ht="40.5" customHeight="1" x14ac:dyDescent="0.2">
      <c r="A91" s="32" t="s">
        <v>172</v>
      </c>
      <c r="B91" s="26"/>
      <c r="C91" s="26"/>
      <c r="D91" s="26"/>
      <c r="E91" s="26"/>
      <c r="F91" s="26"/>
      <c r="G91" s="26"/>
      <c r="H91" s="26"/>
      <c r="I91" s="26"/>
      <c r="J91" s="26"/>
      <c r="K91" s="26"/>
    </row>
    <row r="92" spans="1:11" ht="39" customHeight="1" x14ac:dyDescent="0.2">
      <c r="A92" s="14">
        <v>22</v>
      </c>
      <c r="B92" s="14" t="s">
        <v>101</v>
      </c>
      <c r="C92" s="11">
        <v>100</v>
      </c>
      <c r="D92" s="11"/>
      <c r="E92" s="11">
        <f>C92+D92</f>
        <v>100</v>
      </c>
      <c r="F92" s="11">
        <v>77.14</v>
      </c>
      <c r="G92" s="11"/>
      <c r="H92" s="11">
        <f>F92+G92</f>
        <v>77.14</v>
      </c>
      <c r="I92" s="11">
        <f t="shared" si="5"/>
        <v>-22.86</v>
      </c>
      <c r="J92" s="11">
        <f t="shared" si="5"/>
        <v>0</v>
      </c>
      <c r="K92" s="11">
        <f>I92+J92</f>
        <v>-22.86</v>
      </c>
    </row>
    <row r="93" spans="1:11" ht="40.5" customHeight="1" x14ac:dyDescent="0.2">
      <c r="A93" s="32" t="s">
        <v>173</v>
      </c>
      <c r="B93" s="26"/>
      <c r="C93" s="26"/>
      <c r="D93" s="26"/>
      <c r="E93" s="26"/>
      <c r="F93" s="26"/>
      <c r="G93" s="26"/>
      <c r="H93" s="26"/>
      <c r="I93" s="26"/>
      <c r="J93" s="26"/>
      <c r="K93" s="26"/>
    </row>
    <row r="94" spans="1:11" ht="39" customHeight="1" x14ac:dyDescent="0.2">
      <c r="A94" s="14">
        <v>23</v>
      </c>
      <c r="B94" s="14" t="s">
        <v>102</v>
      </c>
      <c r="C94" s="11"/>
      <c r="D94" s="11">
        <v>100</v>
      </c>
      <c r="E94" s="11">
        <f>C94+D94</f>
        <v>100</v>
      </c>
      <c r="F94" s="11"/>
      <c r="G94" s="11">
        <v>22.53</v>
      </c>
      <c r="H94" s="11">
        <f>F94+G94</f>
        <v>22.53</v>
      </c>
      <c r="I94" s="11">
        <f t="shared" si="5"/>
        <v>0</v>
      </c>
      <c r="J94" s="11">
        <f t="shared" si="5"/>
        <v>-77.47</v>
      </c>
      <c r="K94" s="11">
        <f>I94+J94</f>
        <v>-77.47</v>
      </c>
    </row>
    <row r="95" spans="1:11" ht="33" customHeight="1" x14ac:dyDescent="0.2">
      <c r="A95" s="32" t="s">
        <v>171</v>
      </c>
      <c r="B95" s="26"/>
      <c r="C95" s="26"/>
      <c r="D95" s="26"/>
      <c r="E95" s="26"/>
      <c r="F95" s="26"/>
      <c r="G95" s="26"/>
      <c r="H95" s="26"/>
      <c r="I95" s="26"/>
      <c r="J95" s="26"/>
      <c r="K95" s="26"/>
    </row>
    <row r="96" spans="1:11" ht="39" customHeight="1" x14ac:dyDescent="0.2">
      <c r="A96" s="14">
        <v>24</v>
      </c>
      <c r="B96" s="14" t="s">
        <v>103</v>
      </c>
      <c r="C96" s="11"/>
      <c r="D96" s="11">
        <v>7.4</v>
      </c>
      <c r="E96" s="11">
        <f>C96+D96</f>
        <v>7.4</v>
      </c>
      <c r="F96" s="11"/>
      <c r="G96" s="11">
        <v>7.4</v>
      </c>
      <c r="H96" s="11">
        <f>F96+G96</f>
        <v>7.4</v>
      </c>
      <c r="I96" s="11">
        <f t="shared" si="5"/>
        <v>0</v>
      </c>
      <c r="J96" s="11">
        <f t="shared" si="5"/>
        <v>0</v>
      </c>
      <c r="K96" s="11">
        <f>I96+J96</f>
        <v>0</v>
      </c>
    </row>
    <row r="97" spans="1:11" x14ac:dyDescent="0.2">
      <c r="A97" s="30" t="s">
        <v>98</v>
      </c>
      <c r="B97" s="26"/>
      <c r="C97" s="26"/>
      <c r="D97" s="26"/>
      <c r="E97" s="26"/>
      <c r="F97" s="26"/>
      <c r="G97" s="26"/>
      <c r="H97" s="26"/>
      <c r="I97" s="26"/>
      <c r="J97" s="26"/>
      <c r="K97" s="26"/>
    </row>
    <row r="98" spans="1:11" ht="33" customHeight="1" x14ac:dyDescent="0.2">
      <c r="A98" s="42" t="s">
        <v>104</v>
      </c>
      <c r="B98" s="43"/>
      <c r="C98" s="43"/>
      <c r="D98" s="43"/>
      <c r="E98" s="43"/>
      <c r="F98" s="43"/>
      <c r="G98" s="43"/>
      <c r="H98" s="43"/>
      <c r="I98" s="43"/>
      <c r="J98" s="43"/>
      <c r="K98" s="43"/>
    </row>
    <row r="99" spans="1:11" ht="158.25" customHeight="1" x14ac:dyDescent="0.2">
      <c r="A99" s="44" t="s">
        <v>174</v>
      </c>
      <c r="B99" s="44"/>
      <c r="C99" s="44"/>
      <c r="D99" s="44"/>
      <c r="E99" s="44"/>
      <c r="F99" s="44"/>
      <c r="G99" s="44"/>
      <c r="H99" s="44"/>
      <c r="I99" s="44"/>
      <c r="J99" s="44"/>
      <c r="K99" s="44"/>
    </row>
    <row r="100" spans="1:11" ht="13.15" customHeight="1" x14ac:dyDescent="0.2">
      <c r="A100" s="45" t="s">
        <v>105</v>
      </c>
      <c r="B100" s="45"/>
      <c r="C100" s="45"/>
      <c r="D100" s="45"/>
      <c r="E100" s="45"/>
      <c r="F100" s="45"/>
      <c r="G100" s="45"/>
      <c r="H100" s="45"/>
      <c r="I100" s="45"/>
      <c r="J100" s="45"/>
      <c r="K100" s="45"/>
    </row>
    <row r="101" spans="1:11" x14ac:dyDescent="0.2">
      <c r="A101" s="44" t="s">
        <v>106</v>
      </c>
      <c r="B101" s="44"/>
      <c r="C101" s="44"/>
      <c r="D101" s="44"/>
      <c r="E101" s="44"/>
      <c r="F101" s="44"/>
      <c r="G101" s="44"/>
      <c r="H101" s="44"/>
      <c r="I101" s="44"/>
      <c r="J101" s="44"/>
      <c r="K101" s="44"/>
    </row>
    <row r="102" spans="1:11" ht="17.45" customHeight="1" x14ac:dyDescent="0.2">
      <c r="A102" s="36" t="s">
        <v>107</v>
      </c>
      <c r="B102" s="36"/>
      <c r="C102" s="36"/>
      <c r="D102" s="36"/>
      <c r="E102" s="36"/>
      <c r="F102" s="36"/>
      <c r="G102" s="36"/>
      <c r="H102" s="36"/>
      <c r="I102" s="36"/>
      <c r="J102" s="36"/>
      <c r="K102" s="36"/>
    </row>
    <row r="103" spans="1:11" ht="28.35" customHeight="1" x14ac:dyDescent="0.2">
      <c r="A103" s="26" t="s">
        <v>41</v>
      </c>
      <c r="B103" s="26" t="s">
        <v>42</v>
      </c>
      <c r="C103" s="37" t="s">
        <v>108</v>
      </c>
      <c r="D103" s="37"/>
      <c r="E103" s="37"/>
      <c r="F103" s="37" t="s">
        <v>109</v>
      </c>
      <c r="G103" s="37"/>
      <c r="H103" s="37"/>
      <c r="I103" s="46" t="s">
        <v>110</v>
      </c>
      <c r="J103" s="37"/>
      <c r="K103" s="37"/>
    </row>
    <row r="104" spans="1:11" s="10" customFormat="1" ht="20.45" customHeight="1" x14ac:dyDescent="0.2">
      <c r="A104" s="26"/>
      <c r="B104" s="26"/>
      <c r="C104" s="9" t="s">
        <v>24</v>
      </c>
      <c r="D104" s="9" t="s">
        <v>25</v>
      </c>
      <c r="E104" s="9" t="s">
        <v>26</v>
      </c>
      <c r="F104" s="9" t="s">
        <v>24</v>
      </c>
      <c r="G104" s="9" t="s">
        <v>25</v>
      </c>
      <c r="H104" s="9" t="s">
        <v>26</v>
      </c>
      <c r="I104" s="9" t="s">
        <v>24</v>
      </c>
      <c r="J104" s="9" t="s">
        <v>25</v>
      </c>
      <c r="K104" s="9" t="s">
        <v>26</v>
      </c>
    </row>
    <row r="105" spans="1:11" ht="15" x14ac:dyDescent="0.2">
      <c r="A105" s="14"/>
      <c r="B105" s="14" t="s">
        <v>111</v>
      </c>
      <c r="C105" s="11">
        <f>C16</f>
        <v>38546.752</v>
      </c>
      <c r="D105" s="13">
        <f>D16</f>
        <v>405</v>
      </c>
      <c r="E105" s="11">
        <f>C105+D105</f>
        <v>38951.752</v>
      </c>
      <c r="F105" s="11">
        <v>35340.087</v>
      </c>
      <c r="G105" s="11">
        <v>1834.7560000000001</v>
      </c>
      <c r="H105" s="11">
        <f>F105+G105</f>
        <v>37174.843000000001</v>
      </c>
      <c r="I105" s="21">
        <f>F105/C105*100</f>
        <v>91.681101951209783</v>
      </c>
      <c r="J105" s="21">
        <f>G105/D105*100</f>
        <v>453.02617283950622</v>
      </c>
      <c r="K105" s="21">
        <f>H105/E105*100</f>
        <v>95.438179520140707</v>
      </c>
    </row>
    <row r="106" spans="1:11" ht="28.9" customHeight="1" x14ac:dyDescent="0.2">
      <c r="A106" s="41" t="s">
        <v>112</v>
      </c>
      <c r="B106" s="41"/>
      <c r="C106" s="41"/>
      <c r="D106" s="41"/>
      <c r="E106" s="41"/>
      <c r="F106" s="41"/>
      <c r="G106" s="41"/>
      <c r="H106" s="41"/>
      <c r="I106" s="41"/>
      <c r="J106" s="41"/>
      <c r="K106" s="41"/>
    </row>
    <row r="107" spans="1:11" ht="192.75" customHeight="1" x14ac:dyDescent="0.2">
      <c r="A107" s="47" t="s">
        <v>176</v>
      </c>
      <c r="B107" s="47"/>
      <c r="C107" s="47"/>
      <c r="D107" s="47"/>
      <c r="E107" s="47"/>
      <c r="F107" s="47"/>
      <c r="G107" s="47"/>
      <c r="H107" s="47"/>
      <c r="I107" s="47"/>
      <c r="J107" s="47"/>
      <c r="K107" s="47"/>
    </row>
    <row r="108" spans="1:11" ht="15" x14ac:dyDescent="0.2">
      <c r="A108" s="14"/>
      <c r="B108" s="14" t="s">
        <v>48</v>
      </c>
      <c r="C108" s="14"/>
      <c r="D108" s="14"/>
      <c r="E108" s="14"/>
      <c r="F108" s="23"/>
      <c r="G108" s="23"/>
      <c r="H108" s="23"/>
      <c r="I108" s="23"/>
      <c r="J108" s="23"/>
      <c r="K108" s="23"/>
    </row>
    <row r="109" spans="1:11" ht="30" x14ac:dyDescent="0.2">
      <c r="A109" s="14">
        <v>1</v>
      </c>
      <c r="B109" s="15" t="s">
        <v>154</v>
      </c>
      <c r="C109" s="14">
        <v>33773.559000000001</v>
      </c>
      <c r="D109" s="14">
        <v>2519.3820000000001</v>
      </c>
      <c r="E109" s="14">
        <f>C109+D109</f>
        <v>36292.940999999999</v>
      </c>
      <c r="F109" s="14">
        <v>35340.087</v>
      </c>
      <c r="G109" s="14">
        <v>1834.557</v>
      </c>
      <c r="H109" s="2">
        <f>F109+G109</f>
        <v>37174.644</v>
      </c>
      <c r="I109" s="1">
        <f>F109/C109*100</f>
        <v>104.63832668626958</v>
      </c>
      <c r="J109" s="1">
        <f>G109/D109*100</f>
        <v>72.817738635903567</v>
      </c>
      <c r="K109" s="21">
        <f>H109/E109*100</f>
        <v>102.42940631347568</v>
      </c>
    </row>
    <row r="110" spans="1:11" ht="60" x14ac:dyDescent="0.2">
      <c r="A110" s="14">
        <v>2</v>
      </c>
      <c r="B110" s="15" t="s">
        <v>155</v>
      </c>
      <c r="C110" s="14"/>
      <c r="D110" s="14">
        <v>137.79599999999999</v>
      </c>
      <c r="E110" s="1">
        <f>C110+D110</f>
        <v>137.79599999999999</v>
      </c>
      <c r="F110" s="14"/>
      <c r="G110" s="14">
        <v>0.19900000000000001</v>
      </c>
      <c r="H110" s="2">
        <f>F110+G110</f>
        <v>0.19900000000000001</v>
      </c>
      <c r="I110" s="1"/>
      <c r="J110" s="3">
        <f>G110/D110*100</f>
        <v>0.14441638363958317</v>
      </c>
      <c r="K110" s="3">
        <f>H110/E110*100</f>
        <v>0.14441638363958317</v>
      </c>
    </row>
    <row r="111" spans="1:11" ht="49.5" customHeight="1" x14ac:dyDescent="0.2">
      <c r="A111" s="48" t="s">
        <v>113</v>
      </c>
      <c r="B111" s="37"/>
      <c r="C111" s="37"/>
      <c r="D111" s="37"/>
      <c r="E111" s="37"/>
      <c r="F111" s="37"/>
      <c r="G111" s="37"/>
      <c r="H111" s="37"/>
      <c r="I111" s="37"/>
      <c r="J111" s="37"/>
      <c r="K111" s="37"/>
    </row>
    <row r="112" spans="1:11" ht="94.5" customHeight="1" x14ac:dyDescent="0.2">
      <c r="A112" s="47" t="s">
        <v>177</v>
      </c>
      <c r="B112" s="47"/>
      <c r="C112" s="47"/>
      <c r="D112" s="47"/>
      <c r="E112" s="47"/>
      <c r="F112" s="47"/>
      <c r="G112" s="47"/>
      <c r="H112" s="47"/>
      <c r="I112" s="47"/>
      <c r="J112" s="47"/>
      <c r="K112" s="47"/>
    </row>
    <row r="113" spans="1:11" s="19" customFormat="1" ht="14.25" x14ac:dyDescent="0.2">
      <c r="A113" s="18" t="s">
        <v>73</v>
      </c>
      <c r="B113" s="18" t="s">
        <v>74</v>
      </c>
      <c r="C113" s="11"/>
      <c r="D113" s="11"/>
      <c r="E113" s="11"/>
      <c r="F113" s="11"/>
      <c r="G113" s="11"/>
      <c r="H113" s="11"/>
      <c r="I113" s="21"/>
      <c r="J113" s="21"/>
      <c r="K113" s="21"/>
    </row>
    <row r="114" spans="1:11" ht="15" x14ac:dyDescent="0.2">
      <c r="A114" s="14"/>
      <c r="B114" s="15" t="s">
        <v>75</v>
      </c>
      <c r="C114" s="11">
        <v>118.5</v>
      </c>
      <c r="D114" s="11"/>
      <c r="E114" s="11">
        <f t="shared" ref="E114:E123" si="6">C114+D114</f>
        <v>118.5</v>
      </c>
      <c r="F114" s="11">
        <v>118.5</v>
      </c>
      <c r="G114" s="11"/>
      <c r="H114" s="11">
        <f t="shared" ref="H114:H123" si="7">F114+G114</f>
        <v>118.5</v>
      </c>
      <c r="I114" s="21">
        <f>F114/C114*100</f>
        <v>100</v>
      </c>
      <c r="J114" s="21"/>
      <c r="K114" s="21">
        <f>H114/E114*100</f>
        <v>100</v>
      </c>
    </row>
    <row r="115" spans="1:11" ht="30" x14ac:dyDescent="0.2">
      <c r="A115" s="14">
        <v>2</v>
      </c>
      <c r="B115" s="15" t="s">
        <v>76</v>
      </c>
      <c r="C115" s="11">
        <v>101</v>
      </c>
      <c r="D115" s="11"/>
      <c r="E115" s="11">
        <f t="shared" si="6"/>
        <v>101</v>
      </c>
      <c r="F115" s="11">
        <v>100</v>
      </c>
      <c r="G115" s="11"/>
      <c r="H115" s="11">
        <f t="shared" si="7"/>
        <v>100</v>
      </c>
      <c r="I115" s="21">
        <f t="shared" ref="I115:I121" si="8">F115/C115*100</f>
        <v>99.009900990099013</v>
      </c>
      <c r="J115" s="21"/>
      <c r="K115" s="21">
        <f t="shared" ref="K115:K122" si="9">H115/E115*100</f>
        <v>99.009900990099013</v>
      </c>
    </row>
    <row r="116" spans="1:11" ht="30" x14ac:dyDescent="0.2">
      <c r="A116" s="14">
        <v>3</v>
      </c>
      <c r="B116" s="15" t="s">
        <v>77</v>
      </c>
      <c r="C116" s="11">
        <v>40</v>
      </c>
      <c r="D116" s="11"/>
      <c r="E116" s="11">
        <f t="shared" si="6"/>
        <v>40</v>
      </c>
      <c r="F116" s="11">
        <v>39</v>
      </c>
      <c r="G116" s="11"/>
      <c r="H116" s="11">
        <f t="shared" si="7"/>
        <v>39</v>
      </c>
      <c r="I116" s="21">
        <f t="shared" si="8"/>
        <v>97.5</v>
      </c>
      <c r="J116" s="21"/>
      <c r="K116" s="21">
        <f t="shared" si="9"/>
        <v>97.5</v>
      </c>
    </row>
    <row r="117" spans="1:11" ht="15" x14ac:dyDescent="0.2">
      <c r="A117" s="14">
        <v>4</v>
      </c>
      <c r="B117" s="15" t="s">
        <v>78</v>
      </c>
      <c r="C117" s="11">
        <v>61</v>
      </c>
      <c r="D117" s="11"/>
      <c r="E117" s="11">
        <f t="shared" ref="E117" si="10">C117+D117</f>
        <v>61</v>
      </c>
      <c r="F117" s="11">
        <v>61</v>
      </c>
      <c r="G117" s="11"/>
      <c r="H117" s="11">
        <f t="shared" ref="H117" si="11">F117+G117</f>
        <v>61</v>
      </c>
      <c r="I117" s="21">
        <f t="shared" si="8"/>
        <v>100</v>
      </c>
      <c r="J117" s="21"/>
      <c r="K117" s="21">
        <f t="shared" si="9"/>
        <v>100</v>
      </c>
    </row>
    <row r="118" spans="1:11" ht="15" x14ac:dyDescent="0.2">
      <c r="A118" s="14">
        <v>5</v>
      </c>
      <c r="B118" s="15" t="s">
        <v>164</v>
      </c>
      <c r="C118" s="11"/>
      <c r="D118" s="11"/>
      <c r="E118" s="11"/>
      <c r="F118" s="11">
        <v>18.5</v>
      </c>
      <c r="G118" s="11"/>
      <c r="H118" s="11">
        <f t="shared" si="7"/>
        <v>18.5</v>
      </c>
      <c r="I118" s="21"/>
      <c r="J118" s="21"/>
      <c r="K118" s="21"/>
    </row>
    <row r="119" spans="1:11" ht="15" x14ac:dyDescent="0.2">
      <c r="A119" s="14">
        <v>6</v>
      </c>
      <c r="B119" s="15" t="s">
        <v>79</v>
      </c>
      <c r="C119" s="11">
        <v>118</v>
      </c>
      <c r="D119" s="11"/>
      <c r="E119" s="11">
        <f t="shared" si="6"/>
        <v>118</v>
      </c>
      <c r="F119" s="11">
        <v>119</v>
      </c>
      <c r="G119" s="11"/>
      <c r="H119" s="11">
        <f t="shared" si="7"/>
        <v>119</v>
      </c>
      <c r="I119" s="21">
        <f t="shared" si="8"/>
        <v>100.84745762711864</v>
      </c>
      <c r="J119" s="21"/>
      <c r="K119" s="21">
        <f t="shared" si="9"/>
        <v>100.84745762711864</v>
      </c>
    </row>
    <row r="120" spans="1:11" ht="15" x14ac:dyDescent="0.2">
      <c r="A120" s="14">
        <v>7</v>
      </c>
      <c r="B120" s="15" t="s">
        <v>80</v>
      </c>
      <c r="C120" s="11">
        <v>78</v>
      </c>
      <c r="D120" s="11"/>
      <c r="E120" s="11">
        <f t="shared" si="6"/>
        <v>78</v>
      </c>
      <c r="F120" s="11">
        <v>80</v>
      </c>
      <c r="G120" s="11"/>
      <c r="H120" s="11">
        <f t="shared" si="7"/>
        <v>80</v>
      </c>
      <c r="I120" s="21">
        <f t="shared" si="8"/>
        <v>102.56410256410255</v>
      </c>
      <c r="J120" s="21"/>
      <c r="K120" s="21">
        <f t="shared" si="9"/>
        <v>102.56410256410255</v>
      </c>
    </row>
    <row r="121" spans="1:11" ht="15" x14ac:dyDescent="0.2">
      <c r="A121" s="14">
        <v>8</v>
      </c>
      <c r="B121" s="15" t="s">
        <v>81</v>
      </c>
      <c r="C121" s="11">
        <v>40</v>
      </c>
      <c r="D121" s="11"/>
      <c r="E121" s="11">
        <f t="shared" si="6"/>
        <v>40</v>
      </c>
      <c r="F121" s="11">
        <v>39</v>
      </c>
      <c r="G121" s="11"/>
      <c r="H121" s="11">
        <f t="shared" si="7"/>
        <v>39</v>
      </c>
      <c r="I121" s="21">
        <f t="shared" si="8"/>
        <v>97.5</v>
      </c>
      <c r="J121" s="21"/>
      <c r="K121" s="21">
        <f t="shared" si="9"/>
        <v>97.5</v>
      </c>
    </row>
    <row r="122" spans="1:11" ht="15" x14ac:dyDescent="0.2">
      <c r="A122" s="14">
        <v>9</v>
      </c>
      <c r="B122" s="15" t="s">
        <v>82</v>
      </c>
      <c r="C122" s="11"/>
      <c r="D122" s="11">
        <v>4848.3500000000004</v>
      </c>
      <c r="E122" s="11">
        <f t="shared" si="6"/>
        <v>4848.3500000000004</v>
      </c>
      <c r="F122" s="11"/>
      <c r="G122" s="11">
        <v>4848.3500000000004</v>
      </c>
      <c r="H122" s="11">
        <f t="shared" si="7"/>
        <v>4848.3500000000004</v>
      </c>
      <c r="I122" s="21"/>
      <c r="J122" s="21"/>
      <c r="K122" s="21">
        <f t="shared" si="9"/>
        <v>100</v>
      </c>
    </row>
    <row r="123" spans="1:11" ht="30" x14ac:dyDescent="0.2">
      <c r="A123" s="14">
        <v>10</v>
      </c>
      <c r="B123" s="15" t="s">
        <v>83</v>
      </c>
      <c r="C123" s="11"/>
      <c r="D123" s="11">
        <v>423.2</v>
      </c>
      <c r="E123" s="11">
        <f t="shared" si="6"/>
        <v>423.2</v>
      </c>
      <c r="F123" s="11"/>
      <c r="G123" s="11">
        <v>358.48</v>
      </c>
      <c r="H123" s="11">
        <f t="shared" si="7"/>
        <v>358.48</v>
      </c>
      <c r="I123" s="21"/>
      <c r="J123" s="21"/>
      <c r="K123" s="21">
        <f t="shared" ref="K123" si="12">H123/E123*100</f>
        <v>84.706994328922505</v>
      </c>
    </row>
    <row r="124" spans="1:11" s="19" customFormat="1" ht="14.25" x14ac:dyDescent="0.2">
      <c r="A124" s="18" t="s">
        <v>84</v>
      </c>
      <c r="B124" s="18" t="s">
        <v>85</v>
      </c>
      <c r="C124" s="24"/>
      <c r="D124" s="24"/>
      <c r="E124" s="24"/>
      <c r="F124" s="24"/>
      <c r="G124" s="24"/>
      <c r="H124" s="24"/>
      <c r="I124" s="25"/>
      <c r="J124" s="21"/>
      <c r="K124" s="25"/>
    </row>
    <row r="125" spans="1:11" ht="30" x14ac:dyDescent="0.2">
      <c r="A125" s="14">
        <v>11</v>
      </c>
      <c r="B125" s="15" t="s">
        <v>114</v>
      </c>
      <c r="C125" s="11">
        <v>14861</v>
      </c>
      <c r="D125" s="11"/>
      <c r="E125" s="11">
        <f t="shared" ref="E125:E130" si="13">C125+D125</f>
        <v>14861</v>
      </c>
      <c r="F125" s="11">
        <v>9257</v>
      </c>
      <c r="G125" s="11"/>
      <c r="H125" s="11">
        <f t="shared" ref="H125:H130" si="14">F125+G125</f>
        <v>9257</v>
      </c>
      <c r="I125" s="21">
        <f>F125/C125*100</f>
        <v>62.290559181750893</v>
      </c>
      <c r="J125" s="21"/>
      <c r="K125" s="21">
        <f t="shared" ref="K125:K130" si="15">H125/E125*100</f>
        <v>62.290559181750893</v>
      </c>
    </row>
    <row r="126" spans="1:11" ht="25.5" x14ac:dyDescent="0.2">
      <c r="A126" s="14">
        <v>12</v>
      </c>
      <c r="B126" s="14" t="s">
        <v>87</v>
      </c>
      <c r="C126" s="11">
        <v>504</v>
      </c>
      <c r="D126" s="11"/>
      <c r="E126" s="11">
        <f t="shared" si="13"/>
        <v>504</v>
      </c>
      <c r="F126" s="11">
        <v>483</v>
      </c>
      <c r="G126" s="11"/>
      <c r="H126" s="11">
        <f t="shared" si="14"/>
        <v>483</v>
      </c>
      <c r="I126" s="21">
        <f>F126/C126*100</f>
        <v>95.833333333333343</v>
      </c>
      <c r="J126" s="21"/>
      <c r="K126" s="21">
        <f t="shared" si="15"/>
        <v>95.833333333333343</v>
      </c>
    </row>
    <row r="127" spans="1:11" ht="30" x14ac:dyDescent="0.2">
      <c r="A127" s="14">
        <v>13</v>
      </c>
      <c r="B127" s="15" t="s">
        <v>88</v>
      </c>
      <c r="C127" s="11">
        <v>14861</v>
      </c>
      <c r="D127" s="11"/>
      <c r="E127" s="11">
        <f t="shared" si="13"/>
        <v>14861</v>
      </c>
      <c r="F127" s="11">
        <v>9257</v>
      </c>
      <c r="G127" s="11"/>
      <c r="H127" s="11">
        <f t="shared" si="14"/>
        <v>9257</v>
      </c>
      <c r="I127" s="21">
        <f>F127/C127*100</f>
        <v>62.290559181750893</v>
      </c>
      <c r="J127" s="21"/>
      <c r="K127" s="21">
        <f t="shared" si="15"/>
        <v>62.290559181750893</v>
      </c>
    </row>
    <row r="128" spans="1:11" ht="25.5" x14ac:dyDescent="0.2">
      <c r="A128" s="14">
        <v>14</v>
      </c>
      <c r="B128" s="14" t="s">
        <v>89</v>
      </c>
      <c r="C128" s="11">
        <v>504</v>
      </c>
      <c r="D128" s="11"/>
      <c r="E128" s="11">
        <f t="shared" si="13"/>
        <v>504</v>
      </c>
      <c r="F128" s="11">
        <v>483</v>
      </c>
      <c r="G128" s="11"/>
      <c r="H128" s="11">
        <f t="shared" si="14"/>
        <v>483</v>
      </c>
      <c r="I128" s="21">
        <f>F128/C128*100</f>
        <v>95.833333333333343</v>
      </c>
      <c r="J128" s="21"/>
      <c r="K128" s="21">
        <f t="shared" si="15"/>
        <v>95.833333333333343</v>
      </c>
    </row>
    <row r="129" spans="1:11" ht="25.5" x14ac:dyDescent="0.2">
      <c r="A129" s="14">
        <v>15</v>
      </c>
      <c r="B129" s="14" t="s">
        <v>90</v>
      </c>
      <c r="C129" s="11"/>
      <c r="D129" s="11">
        <v>21</v>
      </c>
      <c r="E129" s="11">
        <f t="shared" si="13"/>
        <v>21</v>
      </c>
      <c r="F129" s="11"/>
      <c r="G129" s="11">
        <v>1</v>
      </c>
      <c r="H129" s="11">
        <f t="shared" si="14"/>
        <v>1</v>
      </c>
      <c r="I129" s="21"/>
      <c r="J129" s="21">
        <f>G129/D129*100</f>
        <v>4.7619047619047619</v>
      </c>
      <c r="K129" s="21">
        <f t="shared" si="15"/>
        <v>4.7619047619047619</v>
      </c>
    </row>
    <row r="130" spans="1:11" x14ac:dyDescent="0.2">
      <c r="A130" s="14">
        <v>16</v>
      </c>
      <c r="B130" s="14" t="s">
        <v>91</v>
      </c>
      <c r="C130" s="11"/>
      <c r="D130" s="11">
        <v>9</v>
      </c>
      <c r="E130" s="11">
        <f t="shared" si="13"/>
        <v>9</v>
      </c>
      <c r="F130" s="11"/>
      <c r="G130" s="11">
        <v>6</v>
      </c>
      <c r="H130" s="11">
        <f t="shared" si="14"/>
        <v>6</v>
      </c>
      <c r="I130" s="21"/>
      <c r="J130" s="21">
        <f>G130/D130*100</f>
        <v>66.666666666666657</v>
      </c>
      <c r="K130" s="21">
        <f t="shared" si="15"/>
        <v>66.666666666666657</v>
      </c>
    </row>
    <row r="131" spans="1:11" s="19" customFormat="1" ht="14.25" x14ac:dyDescent="0.2">
      <c r="A131" s="18">
        <v>3</v>
      </c>
      <c r="B131" s="18" t="s">
        <v>94</v>
      </c>
      <c r="C131" s="24"/>
      <c r="D131" s="24"/>
      <c r="E131" s="24"/>
      <c r="F131" s="24"/>
      <c r="G131" s="24"/>
      <c r="H131" s="24"/>
      <c r="I131" s="25"/>
      <c r="J131" s="25"/>
      <c r="K131" s="25"/>
    </row>
    <row r="132" spans="1:11" ht="45" x14ac:dyDescent="0.2">
      <c r="A132" s="14">
        <v>17</v>
      </c>
      <c r="B132" s="15" t="s">
        <v>115</v>
      </c>
      <c r="C132" s="11">
        <v>125</v>
      </c>
      <c r="D132" s="11"/>
      <c r="E132" s="11">
        <f t="shared" ref="E132:E136" si="16">C132+D132</f>
        <v>125</v>
      </c>
      <c r="F132" s="11">
        <v>78</v>
      </c>
      <c r="G132" s="11"/>
      <c r="H132" s="11">
        <f t="shared" ref="H132:H136" si="17">F132+G132</f>
        <v>78</v>
      </c>
      <c r="I132" s="21">
        <f>F132/C132*100</f>
        <v>62.4</v>
      </c>
      <c r="J132" s="21"/>
      <c r="K132" s="21">
        <f>H132/E132*100</f>
        <v>62.4</v>
      </c>
    </row>
    <row r="133" spans="1:11" ht="25.5" x14ac:dyDescent="0.2">
      <c r="A133" s="14">
        <v>18</v>
      </c>
      <c r="B133" s="14" t="s">
        <v>116</v>
      </c>
      <c r="C133" s="11">
        <v>4</v>
      </c>
      <c r="D133" s="11"/>
      <c r="E133" s="11">
        <f t="shared" si="16"/>
        <v>4</v>
      </c>
      <c r="F133" s="11">
        <v>4</v>
      </c>
      <c r="G133" s="11"/>
      <c r="H133" s="11">
        <f t="shared" si="17"/>
        <v>4</v>
      </c>
      <c r="I133" s="21"/>
      <c r="J133" s="21"/>
      <c r="K133" s="21"/>
    </row>
    <row r="134" spans="1:11" ht="25.5" x14ac:dyDescent="0.2">
      <c r="A134" s="14">
        <v>19</v>
      </c>
      <c r="B134" s="14" t="s">
        <v>117</v>
      </c>
      <c r="C134" s="11">
        <v>285</v>
      </c>
      <c r="D134" s="11"/>
      <c r="E134" s="11">
        <f t="shared" si="16"/>
        <v>285</v>
      </c>
      <c r="F134" s="11">
        <v>298.23</v>
      </c>
      <c r="G134" s="11"/>
      <c r="H134" s="11">
        <f t="shared" si="17"/>
        <v>298.23</v>
      </c>
      <c r="I134" s="21">
        <f>F134/C134*100</f>
        <v>104.64210526315789</v>
      </c>
      <c r="J134" s="21"/>
      <c r="K134" s="21">
        <f>H134/E134*100</f>
        <v>104.64210526315789</v>
      </c>
    </row>
    <row r="135" spans="1:11" ht="25.5" x14ac:dyDescent="0.2">
      <c r="A135" s="14">
        <v>20</v>
      </c>
      <c r="B135" s="14" t="s">
        <v>97</v>
      </c>
      <c r="C135" s="11"/>
      <c r="D135" s="11">
        <v>77.069999999999993</v>
      </c>
      <c r="E135" s="11">
        <f t="shared" si="16"/>
        <v>77.069999999999993</v>
      </c>
      <c r="F135" s="11"/>
      <c r="G135" s="11">
        <v>80</v>
      </c>
      <c r="H135" s="11">
        <f t="shared" si="17"/>
        <v>80</v>
      </c>
      <c r="I135" s="21"/>
      <c r="J135" s="21">
        <f>G135/D135*100</f>
        <v>103.80173867912288</v>
      </c>
      <c r="K135" s="21">
        <f>H135/E135*100</f>
        <v>103.80173867912288</v>
      </c>
    </row>
    <row r="136" spans="1:11" s="19" customFormat="1" ht="14.25" x14ac:dyDescent="0.2">
      <c r="A136" s="18">
        <v>4</v>
      </c>
      <c r="B136" s="20" t="s">
        <v>99</v>
      </c>
      <c r="C136" s="24"/>
      <c r="D136" s="24"/>
      <c r="E136" s="11">
        <f t="shared" si="16"/>
        <v>0</v>
      </c>
      <c r="F136" s="24"/>
      <c r="G136" s="24"/>
      <c r="H136" s="11">
        <f t="shared" si="17"/>
        <v>0</v>
      </c>
      <c r="I136" s="25"/>
      <c r="J136" s="25"/>
      <c r="K136" s="25"/>
    </row>
    <row r="137" spans="1:11" ht="45" x14ac:dyDescent="0.2">
      <c r="A137" s="14">
        <v>21</v>
      </c>
      <c r="B137" s="15" t="s">
        <v>100</v>
      </c>
      <c r="C137" s="11">
        <v>100</v>
      </c>
      <c r="D137" s="11"/>
      <c r="E137" s="11">
        <f>C137+D137</f>
        <v>100</v>
      </c>
      <c r="F137" s="11">
        <v>96.6</v>
      </c>
      <c r="G137" s="11"/>
      <c r="H137" s="11">
        <f>F137+G137</f>
        <v>96.6</v>
      </c>
      <c r="I137" s="21">
        <f>F137/C137*100</f>
        <v>96.6</v>
      </c>
      <c r="J137" s="21"/>
      <c r="K137" s="21">
        <f>H137/E137*100</f>
        <v>96.6</v>
      </c>
    </row>
    <row r="138" spans="1:11" ht="25.5" x14ac:dyDescent="0.2">
      <c r="A138" s="14">
        <v>22</v>
      </c>
      <c r="B138" s="14" t="s">
        <v>101</v>
      </c>
      <c r="C138" s="11">
        <v>100</v>
      </c>
      <c r="D138" s="11"/>
      <c r="E138" s="11">
        <f>C138+D138</f>
        <v>100</v>
      </c>
      <c r="F138" s="11">
        <v>77.14</v>
      </c>
      <c r="G138" s="11"/>
      <c r="H138" s="11">
        <f>F138+G138</f>
        <v>77.14</v>
      </c>
      <c r="I138" s="21">
        <f>F138/C138*100</f>
        <v>77.14</v>
      </c>
      <c r="J138" s="21"/>
      <c r="K138" s="21">
        <f>H138/E138*100</f>
        <v>77.14</v>
      </c>
    </row>
    <row r="139" spans="1:11" ht="38.25" x14ac:dyDescent="0.2">
      <c r="A139" s="14">
        <v>23</v>
      </c>
      <c r="B139" s="14" t="s">
        <v>102</v>
      </c>
      <c r="C139" s="11"/>
      <c r="D139" s="11">
        <v>99.99</v>
      </c>
      <c r="E139" s="11">
        <v>99.99</v>
      </c>
      <c r="F139" s="11"/>
      <c r="G139" s="11">
        <v>22.53</v>
      </c>
      <c r="H139" s="11">
        <f>F139+G139</f>
        <v>22.53</v>
      </c>
      <c r="I139" s="21"/>
      <c r="J139" s="21">
        <f>G139/D139*100</f>
        <v>22.532253225322535</v>
      </c>
      <c r="K139" s="21">
        <f>H139/E139*100</f>
        <v>22.532253225322535</v>
      </c>
    </row>
    <row r="140" spans="1:11" x14ac:dyDescent="0.2">
      <c r="A140" s="14">
        <v>24</v>
      </c>
      <c r="B140" s="14" t="s">
        <v>103</v>
      </c>
      <c r="C140" s="11"/>
      <c r="D140" s="11">
        <v>8.73</v>
      </c>
      <c r="E140" s="11">
        <f>C140+D140</f>
        <v>8.73</v>
      </c>
      <c r="F140" s="11"/>
      <c r="G140" s="11">
        <v>7.4</v>
      </c>
      <c r="H140" s="11">
        <f>F140+G140</f>
        <v>7.4</v>
      </c>
      <c r="I140" s="21"/>
      <c r="J140" s="21">
        <f>G140/D140*100</f>
        <v>84.765177548682701</v>
      </c>
      <c r="K140" s="21">
        <f>H140/E140*100</f>
        <v>84.765177548682701</v>
      </c>
    </row>
    <row r="141" spans="1:11" ht="17.45" customHeight="1" x14ac:dyDescent="0.2">
      <c r="A141" s="48" t="s">
        <v>118</v>
      </c>
      <c r="B141" s="48"/>
      <c r="C141" s="48"/>
      <c r="D141" s="48"/>
      <c r="E141" s="48"/>
      <c r="F141" s="48"/>
      <c r="G141" s="48"/>
      <c r="H141" s="48"/>
      <c r="I141" s="48"/>
      <c r="J141" s="48"/>
      <c r="K141" s="48"/>
    </row>
    <row r="142" spans="1:11" ht="93.75" customHeight="1" x14ac:dyDescent="0.2">
      <c r="A142" s="49" t="s">
        <v>178</v>
      </c>
      <c r="B142" s="49"/>
      <c r="C142" s="49"/>
      <c r="D142" s="49"/>
      <c r="E142" s="49"/>
      <c r="F142" s="49"/>
      <c r="G142" s="49"/>
      <c r="H142" s="49"/>
      <c r="I142" s="49"/>
      <c r="J142" s="49"/>
      <c r="K142" s="49"/>
    </row>
    <row r="143" spans="1:11" ht="45.75" customHeight="1" x14ac:dyDescent="0.2">
      <c r="A143" s="49" t="s">
        <v>180</v>
      </c>
      <c r="B143" s="49"/>
      <c r="C143" s="49"/>
      <c r="D143" s="49"/>
      <c r="E143" s="49"/>
      <c r="F143" s="49"/>
      <c r="G143" s="49"/>
      <c r="H143" s="49"/>
      <c r="I143" s="49"/>
      <c r="J143" s="49"/>
      <c r="K143" s="49"/>
    </row>
    <row r="144" spans="1:11" ht="13.9" customHeight="1" x14ac:dyDescent="0.2">
      <c r="A144" s="50" t="s">
        <v>119</v>
      </c>
      <c r="B144" s="50"/>
      <c r="C144" s="50"/>
      <c r="D144" s="50"/>
      <c r="E144" s="50"/>
      <c r="F144" s="50"/>
      <c r="G144" s="50"/>
      <c r="H144" s="50"/>
      <c r="I144" s="50"/>
      <c r="J144" s="50"/>
      <c r="K144" s="50"/>
    </row>
    <row r="145" spans="1:11" ht="39.75" customHeight="1" x14ac:dyDescent="0.2">
      <c r="A145" s="44" t="s">
        <v>120</v>
      </c>
      <c r="B145" s="44"/>
      <c r="C145" s="44"/>
      <c r="D145" s="44"/>
      <c r="E145" s="44"/>
      <c r="F145" s="44"/>
      <c r="G145" s="44"/>
      <c r="H145" s="44"/>
      <c r="I145" s="44"/>
      <c r="J145" s="44"/>
      <c r="K145" s="44"/>
    </row>
    <row r="147" spans="1:11" ht="15" customHeight="1" x14ac:dyDescent="0.2">
      <c r="A147" s="36" t="s">
        <v>121</v>
      </c>
      <c r="B147" s="36"/>
      <c r="C147" s="36"/>
      <c r="D147" s="36"/>
      <c r="E147" s="36"/>
      <c r="F147" s="36"/>
      <c r="G147" s="36"/>
      <c r="H147" s="36"/>
      <c r="I147" s="36"/>
      <c r="J147" s="36"/>
      <c r="K147" s="36"/>
    </row>
    <row r="149" spans="1:11" ht="72" x14ac:dyDescent="0.2">
      <c r="A149" s="14" t="s">
        <v>122</v>
      </c>
      <c r="B149" s="14" t="s">
        <v>42</v>
      </c>
      <c r="C149" s="17" t="s">
        <v>123</v>
      </c>
      <c r="D149" s="17" t="s">
        <v>124</v>
      </c>
      <c r="E149" s="17" t="s">
        <v>125</v>
      </c>
      <c r="F149" s="17" t="s">
        <v>45</v>
      </c>
      <c r="G149" s="17" t="s">
        <v>126</v>
      </c>
      <c r="H149" s="17" t="s">
        <v>127</v>
      </c>
    </row>
    <row r="150" spans="1:11" ht="15" x14ac:dyDescent="0.2">
      <c r="A150" s="14" t="s">
        <v>36</v>
      </c>
      <c r="B150" s="14" t="s">
        <v>53</v>
      </c>
      <c r="C150" s="14" t="s">
        <v>62</v>
      </c>
      <c r="D150" s="14" t="s">
        <v>128</v>
      </c>
      <c r="E150" s="14" t="s">
        <v>129</v>
      </c>
      <c r="F150" s="14" t="s">
        <v>130</v>
      </c>
      <c r="G150" s="14" t="s">
        <v>131</v>
      </c>
      <c r="H150" s="14" t="s">
        <v>132</v>
      </c>
    </row>
    <row r="151" spans="1:11" ht="15" x14ac:dyDescent="0.2">
      <c r="A151" s="14" t="s">
        <v>133</v>
      </c>
      <c r="B151" s="14" t="s">
        <v>134</v>
      </c>
      <c r="C151" s="14" t="s">
        <v>47</v>
      </c>
      <c r="D151" s="14"/>
      <c r="E151" s="14"/>
      <c r="F151" s="14"/>
      <c r="G151" s="14" t="s">
        <v>47</v>
      </c>
      <c r="H151" s="14" t="s">
        <v>47</v>
      </c>
    </row>
    <row r="152" spans="1:11" ht="15" x14ac:dyDescent="0.2">
      <c r="A152" s="14"/>
      <c r="B152" s="14" t="s">
        <v>135</v>
      </c>
      <c r="C152" s="14" t="s">
        <v>47</v>
      </c>
      <c r="D152" s="14"/>
      <c r="E152" s="14"/>
      <c r="F152" s="14"/>
      <c r="G152" s="14" t="s">
        <v>47</v>
      </c>
      <c r="H152" s="14" t="s">
        <v>47</v>
      </c>
    </row>
    <row r="153" spans="1:11" ht="30" x14ac:dyDescent="0.2">
      <c r="A153" s="14"/>
      <c r="B153" s="14" t="s">
        <v>136</v>
      </c>
      <c r="C153" s="14" t="s">
        <v>47</v>
      </c>
      <c r="D153" s="14"/>
      <c r="E153" s="14"/>
      <c r="F153" s="14"/>
      <c r="G153" s="14" t="s">
        <v>47</v>
      </c>
      <c r="H153" s="14" t="s">
        <v>47</v>
      </c>
    </row>
    <row r="154" spans="1:11" ht="15" x14ac:dyDescent="0.2">
      <c r="A154" s="14"/>
      <c r="B154" s="14" t="s">
        <v>137</v>
      </c>
      <c r="C154" s="14" t="s">
        <v>47</v>
      </c>
      <c r="D154" s="14"/>
      <c r="E154" s="14"/>
      <c r="F154" s="14"/>
      <c r="G154" s="14" t="s">
        <v>47</v>
      </c>
      <c r="H154" s="14" t="s">
        <v>47</v>
      </c>
    </row>
    <row r="155" spans="1:11" ht="15" x14ac:dyDescent="0.2">
      <c r="A155" s="14"/>
      <c r="B155" s="14" t="s">
        <v>138</v>
      </c>
      <c r="C155" s="14" t="s">
        <v>47</v>
      </c>
      <c r="D155" s="14"/>
      <c r="E155" s="14"/>
      <c r="F155" s="14"/>
      <c r="G155" s="14" t="s">
        <v>47</v>
      </c>
      <c r="H155" s="14" t="s">
        <v>47</v>
      </c>
    </row>
    <row r="156" spans="1:11" x14ac:dyDescent="0.2">
      <c r="A156" s="26" t="s">
        <v>139</v>
      </c>
      <c r="B156" s="26"/>
      <c r="C156" s="26"/>
      <c r="D156" s="26"/>
      <c r="E156" s="26"/>
      <c r="F156" s="26"/>
      <c r="G156" s="26"/>
      <c r="H156" s="26"/>
    </row>
    <row r="157" spans="1:11" ht="15" x14ac:dyDescent="0.2">
      <c r="A157" s="14" t="s">
        <v>53</v>
      </c>
      <c r="B157" s="14" t="s">
        <v>140</v>
      </c>
      <c r="C157" s="14" t="s">
        <v>47</v>
      </c>
      <c r="D157" s="14"/>
      <c r="E157" s="14"/>
      <c r="F157" s="14"/>
      <c r="G157" s="14" t="s">
        <v>47</v>
      </c>
      <c r="H157" s="14" t="s">
        <v>47</v>
      </c>
    </row>
    <row r="158" spans="1:11" x14ac:dyDescent="0.2">
      <c r="A158" s="26" t="s">
        <v>141</v>
      </c>
      <c r="B158" s="26"/>
      <c r="C158" s="26"/>
      <c r="D158" s="26"/>
      <c r="E158" s="26"/>
      <c r="F158" s="26"/>
      <c r="G158" s="26"/>
      <c r="H158" s="26"/>
    </row>
    <row r="159" spans="1:11" x14ac:dyDescent="0.2">
      <c r="A159" s="26" t="s">
        <v>142</v>
      </c>
      <c r="B159" s="26"/>
      <c r="C159" s="26"/>
      <c r="D159" s="26"/>
      <c r="E159" s="26"/>
      <c r="F159" s="26"/>
      <c r="G159" s="26"/>
      <c r="H159" s="26"/>
    </row>
    <row r="160" spans="1:11" ht="15" x14ac:dyDescent="0.2">
      <c r="A160" s="14" t="s">
        <v>55</v>
      </c>
      <c r="B160" s="14" t="s">
        <v>143</v>
      </c>
      <c r="C160" s="14"/>
      <c r="D160" s="14"/>
      <c r="E160" s="14"/>
      <c r="F160" s="14"/>
      <c r="G160" s="14"/>
      <c r="H160" s="14"/>
    </row>
    <row r="161" spans="1:11" ht="15" x14ac:dyDescent="0.2">
      <c r="A161" s="14"/>
      <c r="B161" s="14" t="s">
        <v>144</v>
      </c>
      <c r="C161" s="14"/>
      <c r="D161" s="14"/>
      <c r="E161" s="14"/>
      <c r="F161" s="14"/>
      <c r="G161" s="14"/>
      <c r="H161" s="14"/>
    </row>
    <row r="162" spans="1:11" ht="13.5" thickBot="1" x14ac:dyDescent="0.25">
      <c r="A162" s="53" t="s">
        <v>145</v>
      </c>
      <c r="B162" s="54"/>
      <c r="C162" s="54"/>
      <c r="D162" s="54"/>
      <c r="E162" s="54"/>
      <c r="F162" s="54"/>
      <c r="G162" s="54"/>
      <c r="H162" s="55"/>
    </row>
    <row r="163" spans="1:11" ht="30" x14ac:dyDescent="0.2">
      <c r="A163" s="14"/>
      <c r="B163" s="14" t="s">
        <v>146</v>
      </c>
      <c r="C163" s="14"/>
      <c r="D163" s="14"/>
      <c r="E163" s="14"/>
      <c r="F163" s="14"/>
      <c r="G163" s="14"/>
      <c r="H163" s="14"/>
    </row>
    <row r="164" spans="1:11" ht="30" x14ac:dyDescent="0.2">
      <c r="A164" s="14"/>
      <c r="B164" s="14" t="s">
        <v>147</v>
      </c>
      <c r="C164" s="14"/>
      <c r="D164" s="14"/>
      <c r="E164" s="14"/>
      <c r="F164" s="14"/>
      <c r="G164" s="14"/>
      <c r="H164" s="14"/>
    </row>
    <row r="165" spans="1:11" ht="30" x14ac:dyDescent="0.2">
      <c r="A165" s="14" t="s">
        <v>56</v>
      </c>
      <c r="B165" s="14" t="s">
        <v>148</v>
      </c>
      <c r="C165" s="14" t="s">
        <v>47</v>
      </c>
      <c r="D165" s="14"/>
      <c r="E165" s="14"/>
      <c r="F165" s="14"/>
      <c r="G165" s="14" t="s">
        <v>47</v>
      </c>
      <c r="H165" s="14" t="s">
        <v>47</v>
      </c>
    </row>
    <row r="166" spans="1:11" ht="22.9" customHeight="1" x14ac:dyDescent="0.2">
      <c r="A166" s="51" t="s">
        <v>158</v>
      </c>
      <c r="B166" s="51"/>
      <c r="C166" s="51"/>
      <c r="D166" s="51"/>
      <c r="E166" s="51"/>
      <c r="F166" s="51"/>
      <c r="G166" s="51"/>
      <c r="H166" s="51"/>
      <c r="I166" s="51"/>
      <c r="J166" s="51"/>
      <c r="K166" s="51"/>
    </row>
    <row r="167" spans="1:11" ht="14.85" customHeight="1" x14ac:dyDescent="0.2">
      <c r="A167" s="51" t="s">
        <v>181</v>
      </c>
      <c r="B167" s="51"/>
      <c r="C167" s="51"/>
      <c r="D167" s="51"/>
      <c r="E167" s="51"/>
      <c r="F167" s="51"/>
      <c r="G167" s="51"/>
      <c r="H167" s="51"/>
      <c r="I167" s="51"/>
      <c r="J167" s="51"/>
      <c r="K167" s="51"/>
    </row>
    <row r="168" spans="1:11" ht="18" customHeight="1" x14ac:dyDescent="0.2">
      <c r="A168" s="51" t="s">
        <v>149</v>
      </c>
      <c r="B168" s="36"/>
      <c r="C168" s="36"/>
      <c r="D168" s="36"/>
      <c r="E168" s="36"/>
      <c r="F168" s="36"/>
      <c r="G168" s="36"/>
      <c r="H168" s="36"/>
      <c r="I168" s="36"/>
      <c r="J168" s="36"/>
      <c r="K168" s="36"/>
    </row>
    <row r="169" spans="1:11" ht="17.45" customHeight="1" x14ac:dyDescent="0.2">
      <c r="A169" s="56" t="s">
        <v>159</v>
      </c>
      <c r="B169" s="44"/>
      <c r="C169" s="44"/>
      <c r="D169" s="44"/>
      <c r="E169" s="44"/>
      <c r="F169" s="44"/>
      <c r="G169" s="44"/>
      <c r="H169" s="44"/>
      <c r="I169" s="44"/>
      <c r="J169" s="44"/>
      <c r="K169" s="44"/>
    </row>
    <row r="170" spans="1:11" ht="19.149999999999999" customHeight="1" x14ac:dyDescent="0.2">
      <c r="A170" s="51" t="s">
        <v>160</v>
      </c>
      <c r="B170" s="51"/>
      <c r="C170" s="51"/>
      <c r="D170" s="51"/>
      <c r="E170" s="51"/>
      <c r="F170" s="51"/>
      <c r="G170" s="51"/>
      <c r="H170" s="51"/>
      <c r="I170" s="51"/>
      <c r="J170" s="51"/>
      <c r="K170" s="51"/>
    </row>
    <row r="171" spans="1:11" ht="34.9" customHeight="1" x14ac:dyDescent="0.2">
      <c r="A171" s="51" t="s">
        <v>161</v>
      </c>
      <c r="B171" s="51"/>
      <c r="C171" s="51"/>
      <c r="D171" s="51"/>
      <c r="E171" s="51"/>
      <c r="F171" s="51"/>
      <c r="G171" s="51"/>
      <c r="H171" s="51"/>
      <c r="I171" s="51"/>
      <c r="J171" s="51"/>
      <c r="K171" s="51"/>
    </row>
    <row r="172" spans="1:11" ht="28.5" customHeight="1" x14ac:dyDescent="0.2">
      <c r="A172" s="51" t="s">
        <v>162</v>
      </c>
      <c r="B172" s="51"/>
      <c r="C172" s="51"/>
      <c r="D172" s="51"/>
      <c r="E172" s="51"/>
      <c r="F172" s="51"/>
      <c r="G172" s="51"/>
      <c r="H172" s="51"/>
      <c r="I172" s="51"/>
      <c r="J172" s="51"/>
      <c r="K172" s="51"/>
    </row>
    <row r="174" spans="1:11" ht="3.75" customHeight="1" x14ac:dyDescent="0.2"/>
    <row r="175" spans="1:11" ht="34.5" customHeight="1" x14ac:dyDescent="0.2">
      <c r="B175" s="4" t="s">
        <v>150</v>
      </c>
      <c r="C175" s="4"/>
      <c r="D175" s="4"/>
      <c r="E175" s="52" t="s">
        <v>151</v>
      </c>
      <c r="F175" s="52"/>
      <c r="G175" s="52"/>
    </row>
  </sheetData>
  <mergeCells count="94">
    <mergeCell ref="A91:K91"/>
    <mergeCell ref="A93:K93"/>
    <mergeCell ref="A95:K95"/>
    <mergeCell ref="A56:K56"/>
    <mergeCell ref="A58:K58"/>
    <mergeCell ref="A60:K60"/>
    <mergeCell ref="A77:K77"/>
    <mergeCell ref="A82:K82"/>
    <mergeCell ref="A85:K85"/>
    <mergeCell ref="A88:K88"/>
    <mergeCell ref="C89:E89"/>
    <mergeCell ref="F89:H89"/>
    <mergeCell ref="I89:K89"/>
    <mergeCell ref="A87:K87"/>
    <mergeCell ref="C80:E80"/>
    <mergeCell ref="F80:H80"/>
    <mergeCell ref="A171:K171"/>
    <mergeCell ref="A172:K172"/>
    <mergeCell ref="E175:G175"/>
    <mergeCell ref="A162:H162"/>
    <mergeCell ref="A166:K166"/>
    <mergeCell ref="A167:K167"/>
    <mergeCell ref="A168:K168"/>
    <mergeCell ref="A169:K169"/>
    <mergeCell ref="A170:K170"/>
    <mergeCell ref="A159:H159"/>
    <mergeCell ref="A107:K107"/>
    <mergeCell ref="A111:K111"/>
    <mergeCell ref="A112:K112"/>
    <mergeCell ref="A141:K141"/>
    <mergeCell ref="A142:K142"/>
    <mergeCell ref="A143:K143"/>
    <mergeCell ref="A144:K144"/>
    <mergeCell ref="A145:K145"/>
    <mergeCell ref="A147:K147"/>
    <mergeCell ref="A156:H156"/>
    <mergeCell ref="A158:H158"/>
    <mergeCell ref="A106:K106"/>
    <mergeCell ref="A97:K97"/>
    <mergeCell ref="A98:K98"/>
    <mergeCell ref="A99:K99"/>
    <mergeCell ref="A100:K100"/>
    <mergeCell ref="A101:K101"/>
    <mergeCell ref="A102:K102"/>
    <mergeCell ref="A103:A104"/>
    <mergeCell ref="B103:B104"/>
    <mergeCell ref="C103:E103"/>
    <mergeCell ref="F103:H103"/>
    <mergeCell ref="I103:K103"/>
    <mergeCell ref="I80:K80"/>
    <mergeCell ref="A62:K62"/>
    <mergeCell ref="A64:K64"/>
    <mergeCell ref="C67:E67"/>
    <mergeCell ref="F67:H67"/>
    <mergeCell ref="I67:K67"/>
    <mergeCell ref="A69:K69"/>
    <mergeCell ref="A71:K71"/>
    <mergeCell ref="A73:K73"/>
    <mergeCell ref="A75:K75"/>
    <mergeCell ref="A79:K79"/>
    <mergeCell ref="A44:K44"/>
    <mergeCell ref="A46:A47"/>
    <mergeCell ref="B46:B47"/>
    <mergeCell ref="C46:E46"/>
    <mergeCell ref="F46:H46"/>
    <mergeCell ref="I46:K46"/>
    <mergeCell ref="C48:E48"/>
    <mergeCell ref="F48:H48"/>
    <mergeCell ref="I48:K48"/>
    <mergeCell ref="A50:K50"/>
    <mergeCell ref="A52:K52"/>
    <mergeCell ref="A54:K54"/>
    <mergeCell ref="A38:E38"/>
    <mergeCell ref="D7:K7"/>
    <mergeCell ref="D8:K8"/>
    <mergeCell ref="C10:K10"/>
    <mergeCell ref="B11:K11"/>
    <mergeCell ref="A12:K12"/>
    <mergeCell ref="A13:A14"/>
    <mergeCell ref="B13:B14"/>
    <mergeCell ref="C13:E13"/>
    <mergeCell ref="F13:H13"/>
    <mergeCell ref="I13:K13"/>
    <mergeCell ref="A17:K17"/>
    <mergeCell ref="A20:K20"/>
    <mergeCell ref="A22:K22"/>
    <mergeCell ref="A24:K24"/>
    <mergeCell ref="A31:E31"/>
    <mergeCell ref="D6:K6"/>
    <mergeCell ref="H1:K1"/>
    <mergeCell ref="H2:K2"/>
    <mergeCell ref="A3:K3"/>
    <mergeCell ref="D4:K4"/>
    <mergeCell ref="D5:K5"/>
  </mergeCells>
  <pageMargins left="0.70866141732283472" right="0.70866141732283472" top="0.74803149606299213" bottom="0.31496062992125984" header="0.31496062992125984" footer="0.31496062992125984"/>
  <pageSetup paperSize="9" scale="70" fitToHeight="5" orientation="portrait" r:id="rId1"/>
  <rowBreaks count="1" manualBreakCount="1">
    <brk id="14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0160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VNMR-BUKH-03</dc:creator>
  <cp:lastModifiedBy>VNMR</cp:lastModifiedBy>
  <cp:lastPrinted>2023-02-09T10:58:15Z</cp:lastPrinted>
  <dcterms:created xsi:type="dcterms:W3CDTF">2022-02-14T08:59:12Z</dcterms:created>
  <dcterms:modified xsi:type="dcterms:W3CDTF">2023-02-09T10:58:20Z</dcterms:modified>
</cp:coreProperties>
</file>