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 tabRatio="935"/>
  </bookViews>
  <sheets>
    <sheet name="0180" sheetId="23" r:id="rId1"/>
  </sheets>
  <definedNames>
    <definedName name="_xlnm.Print_Area" localSheetId="0">'0180'!$A$1:$K$169</definedName>
  </definedNames>
  <calcPr calcId="162913"/>
</workbook>
</file>

<file path=xl/calcChain.xml><?xml version="1.0" encoding="utf-8"?>
<calcChain xmlns="http://schemas.openxmlformats.org/spreadsheetml/2006/main">
  <c r="I108" i="23" l="1"/>
  <c r="H108" i="23"/>
  <c r="K108" i="23" s="1"/>
  <c r="E108" i="23"/>
  <c r="I107" i="23"/>
  <c r="H107" i="23"/>
  <c r="K107" i="23" s="1"/>
  <c r="E107" i="23"/>
  <c r="J21" i="23"/>
  <c r="I21" i="23"/>
  <c r="H21" i="23"/>
  <c r="E21" i="23"/>
  <c r="J19" i="23"/>
  <c r="I19" i="23"/>
  <c r="H19" i="23"/>
  <c r="E19" i="23"/>
  <c r="K19" i="23" l="1"/>
  <c r="K21" i="23"/>
  <c r="H118" i="23"/>
  <c r="E118" i="23"/>
  <c r="J102" i="23"/>
  <c r="E136" i="23" l="1"/>
  <c r="E134" i="23"/>
  <c r="E133" i="23"/>
  <c r="E132" i="23"/>
  <c r="E130" i="23"/>
  <c r="E129" i="23"/>
  <c r="E128" i="23"/>
  <c r="E127" i="23"/>
  <c r="E126" i="23"/>
  <c r="E124" i="23"/>
  <c r="E123" i="23"/>
  <c r="E122" i="23"/>
  <c r="E121" i="23"/>
  <c r="E120" i="23"/>
  <c r="E117" i="23"/>
  <c r="E116" i="23"/>
  <c r="E115" i="23"/>
  <c r="E114" i="23"/>
  <c r="I106" i="23"/>
  <c r="I109" i="23"/>
  <c r="H102" i="23"/>
  <c r="J91" i="23" l="1"/>
  <c r="I91" i="23"/>
  <c r="H91" i="23"/>
  <c r="E91" i="23"/>
  <c r="J80" i="23"/>
  <c r="I80" i="23"/>
  <c r="H80" i="23"/>
  <c r="E80" i="23"/>
  <c r="J71" i="23"/>
  <c r="I71" i="23"/>
  <c r="H71" i="23"/>
  <c r="E71" i="23"/>
  <c r="J63" i="23"/>
  <c r="I63" i="23"/>
  <c r="H63" i="23"/>
  <c r="E63" i="23"/>
  <c r="E59" i="23"/>
  <c r="J27" i="23"/>
  <c r="I27" i="23"/>
  <c r="K27" i="23" s="1"/>
  <c r="H27" i="23"/>
  <c r="E27" i="23"/>
  <c r="K80" i="23" l="1"/>
  <c r="K91" i="23"/>
  <c r="K63" i="23"/>
  <c r="K71" i="23"/>
  <c r="I115" i="23" l="1"/>
  <c r="I116" i="23"/>
  <c r="I117" i="23"/>
  <c r="I120" i="23"/>
  <c r="I121" i="23"/>
  <c r="I123" i="23"/>
  <c r="I124" i="23"/>
  <c r="I126" i="23"/>
  <c r="I127" i="23"/>
  <c r="I129" i="23"/>
  <c r="I130" i="23"/>
  <c r="I114" i="23"/>
  <c r="I133" i="23"/>
  <c r="I135" i="23"/>
  <c r="I136" i="23"/>
  <c r="I132" i="23"/>
  <c r="H129" i="23"/>
  <c r="J93" i="23"/>
  <c r="I93" i="23"/>
  <c r="H93" i="23"/>
  <c r="E93" i="23"/>
  <c r="K93" i="23" l="1"/>
  <c r="H136" i="23" l="1"/>
  <c r="H135" i="23"/>
  <c r="H134" i="23"/>
  <c r="H133" i="23"/>
  <c r="H132" i="23"/>
  <c r="H130" i="23"/>
  <c r="H128" i="23"/>
  <c r="H126" i="23"/>
  <c r="K133" i="23" l="1"/>
  <c r="K136" i="23"/>
  <c r="K130" i="23"/>
  <c r="K135" i="23"/>
  <c r="K132" i="23"/>
  <c r="K126" i="23"/>
  <c r="J85" i="23"/>
  <c r="I85" i="23"/>
  <c r="H85" i="23"/>
  <c r="E85" i="23"/>
  <c r="J87" i="23"/>
  <c r="I87" i="23"/>
  <c r="H87" i="23"/>
  <c r="E87" i="23"/>
  <c r="J89" i="23"/>
  <c r="I89" i="23"/>
  <c r="H89" i="23"/>
  <c r="E89" i="23"/>
  <c r="J61" i="23"/>
  <c r="I61" i="23"/>
  <c r="H61" i="23"/>
  <c r="E61" i="23"/>
  <c r="J59" i="23"/>
  <c r="I59" i="23"/>
  <c r="H59" i="23"/>
  <c r="J57" i="23"/>
  <c r="I57" i="23"/>
  <c r="H57" i="23"/>
  <c r="E57" i="23"/>
  <c r="J55" i="23"/>
  <c r="I55" i="23"/>
  <c r="H55" i="23"/>
  <c r="E55" i="23"/>
  <c r="K55" i="23" l="1"/>
  <c r="K57" i="23"/>
  <c r="K59" i="23"/>
  <c r="K61" i="23"/>
  <c r="K89" i="23"/>
  <c r="K87" i="23"/>
  <c r="K85" i="23"/>
  <c r="H82" i="23" l="1"/>
  <c r="E82" i="23"/>
  <c r="H124" i="23"/>
  <c r="H123" i="23"/>
  <c r="J82" i="23"/>
  <c r="I82" i="23"/>
  <c r="J78" i="23"/>
  <c r="I78" i="23"/>
  <c r="H78" i="23"/>
  <c r="E78" i="23"/>
  <c r="J76" i="23"/>
  <c r="I76" i="23"/>
  <c r="H76" i="23"/>
  <c r="E76" i="23"/>
  <c r="J74" i="23"/>
  <c r="I74" i="23"/>
  <c r="H74" i="23"/>
  <c r="E74" i="23"/>
  <c r="K123" i="23" l="1"/>
  <c r="K124" i="23"/>
  <c r="K74" i="23"/>
  <c r="K78" i="23"/>
  <c r="K76" i="23"/>
  <c r="K82" i="23"/>
  <c r="F158" i="23" l="1"/>
  <c r="F156" i="23"/>
  <c r="F152" i="23"/>
  <c r="F147" i="23"/>
  <c r="F148" i="23"/>
  <c r="F146" i="23"/>
  <c r="H127" i="23"/>
  <c r="H122" i="23"/>
  <c r="H121" i="23"/>
  <c r="H120" i="23"/>
  <c r="H115" i="23"/>
  <c r="H114" i="23"/>
  <c r="H116" i="23"/>
  <c r="H109" i="23"/>
  <c r="E109" i="23"/>
  <c r="H106" i="23"/>
  <c r="E106" i="23"/>
  <c r="I102" i="23"/>
  <c r="J68" i="23"/>
  <c r="I68" i="23"/>
  <c r="H68" i="23"/>
  <c r="E68" i="23"/>
  <c r="J66" i="23"/>
  <c r="I66" i="23"/>
  <c r="H66" i="23"/>
  <c r="E66" i="23"/>
  <c r="J69" i="23"/>
  <c r="I69" i="23"/>
  <c r="H69" i="23"/>
  <c r="E69" i="23"/>
  <c r="J23" i="23"/>
  <c r="I23" i="23"/>
  <c r="H23" i="23"/>
  <c r="E23" i="23"/>
  <c r="J25" i="23"/>
  <c r="I25" i="23"/>
  <c r="H25" i="23"/>
  <c r="E25" i="23"/>
  <c r="K129" i="23"/>
  <c r="H117" i="23"/>
  <c r="H110" i="23"/>
  <c r="E110" i="23"/>
  <c r="E102" i="23"/>
  <c r="J72" i="23"/>
  <c r="I72" i="23"/>
  <c r="H72" i="23"/>
  <c r="E72" i="23"/>
  <c r="E43" i="23"/>
  <c r="E42" i="23"/>
  <c r="E41" i="23"/>
  <c r="E40" i="23"/>
  <c r="J16" i="23"/>
  <c r="I16" i="23"/>
  <c r="H16" i="23"/>
  <c r="E16" i="23"/>
  <c r="K121" i="23" l="1"/>
  <c r="K127" i="23"/>
  <c r="K116" i="23"/>
  <c r="K114" i="23"/>
  <c r="K115" i="23"/>
  <c r="K117" i="23"/>
  <c r="K120" i="23"/>
  <c r="K106" i="23"/>
  <c r="K109" i="23"/>
  <c r="K25" i="23"/>
  <c r="K23" i="23"/>
  <c r="K69" i="23"/>
  <c r="K66" i="23"/>
  <c r="K68" i="23"/>
  <c r="K72" i="23"/>
  <c r="E38" i="23"/>
  <c r="K102" i="23"/>
  <c r="K16" i="23"/>
</calcChain>
</file>

<file path=xl/sharedStrings.xml><?xml version="1.0" encoding="utf-8"?>
<sst xmlns="http://schemas.openxmlformats.org/spreadsheetml/2006/main" count="290" uniqueCount="184">
  <si>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</si>
  <si>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</si>
  <si>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</si>
  <si>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</si>
  <si>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</si>
  <si>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</si>
  <si>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</si>
  <si>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</si>
  <si>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</si>
  <si>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</si>
  <si>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</si>
  <si>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</si>
  <si>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</si>
  <si>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</si>
  <si>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</si>
  <si>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</si>
  <si>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</si>
  <si>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</si>
  <si>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</si>
  <si>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</si>
  <si>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</si>
  <si>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</si>
  <si>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</si>
  <si>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</si>
  <si>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</si>
  <si>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</si>
  <si>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</si>
  <si>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</si>
  <si>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</si>
  <si>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</si>
  <si>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</si>
  <si>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</si>
  <si>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</si>
  <si>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</si>
  <si>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</si>
  <si>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</si>
  <si>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</si>
  <si>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</si>
  <si>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</si>
  <si>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</si>
  <si>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</si>
  <si>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</si>
  <si>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</si>
  <si>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</si>
  <si>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</si>
  <si>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</si>
  <si>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</si>
  <si>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</si>
  <si>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</si>
  <si>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</si>
  <si>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</si>
  <si>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</si>
  <si>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</si>
  <si>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</si>
  <si>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</si>
  <si>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</si>
  <si>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</si>
  <si>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</si>
  <si>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</si>
  <si>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</si>
  <si>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</si>
  <si>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</si>
  <si>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</si>
  <si>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</si>
  <si>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</si>
  <si>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</si>
  <si>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</si>
  <si>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</si>
  <si>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</si>
  <si>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</si>
  <si>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</si>
  <si>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</si>
  <si>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</si>
  <si>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</si>
  <si>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</si>
  <si>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</si>
  <si>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</si>
  <si>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</si>
  <si>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</si>
  <si>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</si>
  <si>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</si>
  <si>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</si>
  <si>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</si>
  <si>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</si>
  <si>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</si>
  <si>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</si>
  <si>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</si>
  <si>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</si>
  <si>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</si>
  <si>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</si>
  <si>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</si>
  <si>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</si>
  <si>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</si>
  <si>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</si>
  <si>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</si>
  <si>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</si>
  <si>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</si>
  <si>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</si>
  <si>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</si>
  <si>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</si>
  <si>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</si>
  <si>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</si>
  <si>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</si>
  <si>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</si>
  <si>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</si>
  <si>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</si>
  <si>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</si>
  <si>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</si>
  <si>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</si>
  <si>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</si>
  <si>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</si>
  <si>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</si>
  <si>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Інша діяльність у сфері державного управління</t>
  </si>
  <si>
    <t>.0210180</t>
  </si>
  <si>
    <t>Забезпечення юридичного обслуговування Ніжинської міської ради та виконавчого комітету Ніжинської міської ради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</si>
  <si>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</si>
  <si>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</si>
  <si>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</si>
  <si>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.0133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</si>
  <si>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</si>
  <si>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</si>
  <si>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</si>
  <si>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Загальний фонд</t>
  </si>
  <si>
    <t>кількість заходів програми з виконання власних повноважень</t>
  </si>
  <si>
    <t>середній розмір вартості заходу з відзначення свят, ювілеїв тощо, для виконання  яких прийняті рішення виконкому</t>
  </si>
  <si>
    <t>середній розмір вартості заходу програми з виконання власних повноважень</t>
  </si>
  <si>
    <t xml:space="preserve">Пояснення щодо причин відхилення фактичних надходжень від планового показника 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</si>
  <si>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</si>
  <si>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>Забезпечення розвитку інвестиційної діяльності</t>
  </si>
  <si>
    <t>кількість заходів з відзначення свят</t>
  </si>
  <si>
    <t>обсяг видатків на виконання заходів з відзначення свят</t>
  </si>
  <si>
    <t>обсяг видатків на виконання заходів з виконання власних повноважень</t>
  </si>
  <si>
    <t>обсяг видатків на виконання заходів інвестиційної діяльності</t>
  </si>
  <si>
    <t>обсяг видатків на виконання заходів юридичного обслуговування</t>
  </si>
  <si>
    <t>кількість заходів інвестиційної діяльності</t>
  </si>
  <si>
    <t>кількість судових позовів, послуги адвоката, нотаріуса</t>
  </si>
  <si>
    <t>середній розмір видатків на оплату  судового збору, послуг адвоката, нотаріуса</t>
  </si>
  <si>
    <t>рівень виконання заходів програми з виконання власних повноважень</t>
  </si>
  <si>
    <t>рівень виконання заходів інвестиційної діяльності</t>
  </si>
  <si>
    <t>рівень виконання заходів юридичної програми</t>
  </si>
  <si>
    <t>Виконання наданих  законодавством  повноважень</t>
  </si>
  <si>
    <t xml:space="preserve">Забезпечення розвитку інвестиційної діяльності </t>
  </si>
  <si>
    <t>обсяг видатків на виконання  заходів юридичного обслуговування</t>
  </si>
  <si>
    <t>кількість заходів на виконання власних повноважень</t>
  </si>
  <si>
    <t>середній розмір видатків на оплату судового збору, послуг адвоката, нотаріуса</t>
  </si>
  <si>
    <t>рівень виконання заходів з відзначення свят, ювілеїв тощо, для виконання  яких прийняті рішення виконкому</t>
  </si>
  <si>
    <t>Головний бухгалтер виконавчого комітету Ніжинської  міської ради</t>
  </si>
  <si>
    <t>Наталія ЄФІМЕНКО</t>
  </si>
  <si>
    <t>Забезпечення виконання заходів з відзначення державних та професійних свят, ювілейних та святкових дат, відзначення осіб, які зробили вагомий внесок у розвиток  Ніжинської ТГ, здійснення представницьких та інших заходів</t>
  </si>
  <si>
    <t>Забезпечення виконання заходів міської цільової програми з виконання власних повноважень Ніжинської міської ради</t>
  </si>
  <si>
    <t>середній розмір  вартості заходу інвестиційної діяльності</t>
  </si>
  <si>
    <t xml:space="preserve">середній розмір  вартості заходу інвестиційної діяльності 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</si>
  <si>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</si>
  <si>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t xml:space="preserve">Пояснення причин відхилень фактичних обсягів надходжень від планових  економне  використання бюджетних коштів 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</si>
  <si>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виконання функцій місцевого самоврядування.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</si>
  <si>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Взаємодія органів  міської влади з громадськістю, виконання наданих державою повноважень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</si>
  <si>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Окремі завдання мають довгостроковий термін дії.</t>
    </r>
  </si>
  <si>
    <t>Оцінка ефективності бюджетної програми за 2022рік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</si>
  <si>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асигнувань на кінець звітного періоду (раціональне використанням бюджетних коштів)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</si>
  <si>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асигнувань на кінець звітного періоду (часткове виконанням заходів міської програми через введення воєнного стану)</t>
    </r>
  </si>
  <si>
    <t>Забезпечення виконання заходів та робіт з територіальної оборони Ніжинської територіальної громади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</si>
  <si>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асигнувань на кінець звітного періоду ( раціональне використанням бюджетних коштів та відповідно до потреби)</t>
    </r>
  </si>
  <si>
    <t xml:space="preserve">Пояснення причин відхилень фактичних обсягів надходжень від планових  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</si>
  <si>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пояснюється меншим обсягом заходів та видатків до них через вторгнення рф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</si>
  <si>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пояснюється залишком планових асигнувань на кінець звітного періоду (раціональним використанням бюджетних коштів)</t>
    </r>
  </si>
  <si>
    <t>обсяг видатків на виконання заходів та робіт з територіальної оборони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</si>
  <si>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 пояснюється залишком планових асигнувань на кінець звітного періоду (раціональним використанням бюджетних коштів та відповідно до потреби)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</si>
  <si>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проведення меншої кількості заходів, ніж планувалось через вторгнення рф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</si>
  <si>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проведення більшої кількості заходів в умовах воєнного стану, ніж планувалось</t>
    </r>
  </si>
  <si>
    <t>кількість заходів та робіт з територіальної оборони</t>
  </si>
  <si>
    <t>середній розмір видатків на оплату заходів та робіт з територіальної оборони</t>
  </si>
  <si>
    <t>рівень виконання заходів та робіт з територіальної оборони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</si>
  <si>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асигнувань на кінець звітного періоду (раціональним використанням бюджетних коштів)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</si>
  <si>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асигнувань на кінець звітного періоду (меншим обсягом заходів та видатків до них через вторгнення рф та раціональним використанням бюджетних коштів)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</si>
  <si>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асигнувань на кінець звітного періоду (раціональним використанням бюджетних коштів) та проведенням більшої кількості заходів, ніж планувалось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</si>
  <si>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залишок планових асигнувань на кінець звітного періоду (раціональним використанням бюджетних коштів та відповідно до потреби)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</si>
  <si>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планових асигнувань на кінець звітного періоду (меншим обсягом заходів та видатків до них через вторгнення рф та  раціональним використанням бюджетних коштів)</t>
    </r>
  </si>
  <si>
    <t>Всі завдання  виконані. Відхилення  пояснюється  економним  використанням  бюджетних  ресурсів (залишок  планових асигнувань на кінець звітного періоду)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</si>
  <si>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часткове виконання заходів деяких міських програми через введення воєнного стану, раціональне використання бюджетних коштів та відповідно до потреби (залишок планових асигнувань на кінець звітного періоду)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</si>
  <si>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відсутні кредиторська та дебіторська заборгованості</t>
    </r>
  </si>
  <si>
    <t>Збільшення обсягів проведених видатків  по загальному фонду  порівняно із аналогічними показниками попереднього року обумовлено реальними потребами Ніжинської територіальної громадиу та у зв'язку з воєнною агресією рф проти України. Збільшилася  кількість напрямів  бюджетної програми, а саме забезпечення виконання заходів та робіт з територіальної оборони Ніжинської територіальної громади. За спеціальним фондом у звітному році видатки відсутні.</t>
  </si>
  <si>
    <t>Відхилення показників поточного року до показників попереднгього року поясюється значним збільшенням фінансових ресурсів на виконання міської програми у зв'язку з воєнною агресією рф проти України, а саме забезпечення виконання заходів та робіт з територіальної оборони Ніжинської територіальної громади, збільшенням або зменшенням потреби деяких міських програм, подорожчанням  вартості предметів та послуг, з одночасним зменшенням кількості заходів по всіх програмах, економним  витрачанням  бюджетних  ресурсів (залишок плану  на кінець звітного періоду). За спеціальним фондом у звітному році видатки відсутні.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</si>
  <si>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Забезпечення  створення умов для залучення інвестиційних ресурсів, забезпечення розгляду справ у судах,  створення та запровадження ефективної системи взаємодії влади та громадськості в бюджетному процесі для задоволення потреб мешканців Ніжинської міської ТГ</t>
    </r>
  </si>
  <si>
    <t>Збільшення обсягів проведених видатків  по бюджетній програмі порівняно з аналогічними показниками попереднього року обумовлено збільшенням на один напрям  бюджетної програми у зв'язку з воєнною агресією рф проти України, а саме забезпечення виконання заходів та робіт з територіальної оборони Ніжинської територіальної громади, збільшенням потреби деяких міських програм, подорожчанням  вартості предметів та послуг, з одночасним зменшенням кількості заходів по всіх програмах, економним  витрачанням  бюджетних  ресурсів (залишок плану  на кінець звітного періоду). За спеціальним фондом у звітному році видатки відсутні.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</si>
</sst>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0.000"/>
    <numFmt numFmtId="168" formatCode="_-* #,##0.000\ _₴_-;\-* #,##0.000\ _₴_-;_-* &quot;-&quot;???\ _₴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5"/>
    <xf numFmtId="164" fontId="8" fillId="0" borderId="0" applyFont="0" applyFill="0" applyBorder="0" applyAlignment="0" applyProtection="0"/>
    <xf numFmtId="0" fontId="13" fillId="0" borderId="5"/>
    <xf numFmtId="0" fontId="15" fillId="0" borderId="5"/>
    <xf numFmtId="164" fontId="1" fillId="0" borderId="5" applyFont="0" applyFill="0" applyBorder="0" applyAlignment="0" applyProtection="0"/>
    <xf numFmtId="0" fontId="15" fillId="0" borderId="5"/>
    <xf numFmtId="0" fontId="15" fillId="0" borderId="5"/>
    <xf numFmtId="0" fontId="15" fillId="0" borderId="5"/>
    <xf numFmtId="0" fontId="15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7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</cellStyleXfs>
  <cellXfs count="61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top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167" fontId="7" fillId="0" borderId="8" xfId="0" applyNumberFormat="1" applyFont="1" applyFill="1" applyBorder="1" applyAlignment="1">
      <alignment horizontal="center" vertical="center" wrapText="1"/>
    </xf>
    <xf numFmtId="166" fontId="7" fillId="0" borderId="8" xfId="2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166" fontId="7" fillId="0" borderId="8" xfId="2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68" fontId="7" fillId="0" borderId="8" xfId="0" applyNumberFormat="1" applyFont="1" applyFill="1" applyBorder="1" applyAlignment="1">
      <alignment horizontal="center" vertical="center" wrapText="1"/>
    </xf>
    <xf numFmtId="164" fontId="6" fillId="0" borderId="8" xfId="2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</cellXfs>
  <cellStyles count="34">
    <cellStyle name="Звичайний 2" xfId="1"/>
    <cellStyle name="Обычный" xfId="0" builtinId="0"/>
    <cellStyle name="Обычный 10" xfId="12"/>
    <cellStyle name="Обычный 10 2" xfId="27"/>
    <cellStyle name="Обычный 11" xfId="13"/>
    <cellStyle name="Обычный 11 2" xfId="28"/>
    <cellStyle name="Обычный 12" xfId="14"/>
    <cellStyle name="Обычный 12 2" xfId="29"/>
    <cellStyle name="Обычный 13" xfId="15"/>
    <cellStyle name="Обычный 13 2" xfId="30"/>
    <cellStyle name="Обычный 14" xfId="16"/>
    <cellStyle name="Обычный 14 2" xfId="31"/>
    <cellStyle name="Обычный 15" xfId="17"/>
    <cellStyle name="Обычный 15 2" xfId="32"/>
    <cellStyle name="Обычный 16" xfId="18"/>
    <cellStyle name="Обычный 16 2" xfId="33"/>
    <cellStyle name="Обычный 17" xfId="19"/>
    <cellStyle name="Обычный 2" xfId="3"/>
    <cellStyle name="Обычный 3" xfId="4"/>
    <cellStyle name="Обычный 3 2" xfId="20"/>
    <cellStyle name="Обычный 4" xfId="6"/>
    <cellStyle name="Обычный 4 2" xfId="21"/>
    <cellStyle name="Обычный 5" xfId="7"/>
    <cellStyle name="Обычный 5 2" xfId="22"/>
    <cellStyle name="Обычный 6" xfId="8"/>
    <cellStyle name="Обычный 6 2" xfId="23"/>
    <cellStyle name="Обычный 7" xfId="9"/>
    <cellStyle name="Обычный 7 2" xfId="24"/>
    <cellStyle name="Обычный 8" xfId="10"/>
    <cellStyle name="Обычный 8 2" xfId="25"/>
    <cellStyle name="Обычный 9" xfId="11"/>
    <cellStyle name="Обычный 9 2" xfId="26"/>
    <cellStyle name="Финансовый" xfId="2" builtinId="3"/>
    <cellStyle name="Финансовый 2" xfId="5"/>
  </cellStyles>
  <dxfs count="3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K169"/>
  <sheetViews>
    <sheetView tabSelected="1" view="pageBreakPreview" topLeftCell="A132" zoomScaleNormal="85" zoomScaleSheetLayoutView="100" workbookViewId="0">
      <selection activeCell="D136" sqref="D136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2.85546875" style="1" customWidth="1"/>
    <col min="4" max="4" width="9.42578125" style="1" customWidth="1"/>
    <col min="5" max="5" width="12.7109375" style="1" customWidth="1"/>
    <col min="6" max="6" width="11.140625" style="1" customWidth="1"/>
    <col min="7" max="7" width="9.28515625" style="1" customWidth="1"/>
    <col min="8" max="8" width="11.85546875" style="1" customWidth="1"/>
    <col min="9" max="11" width="9.42578125" style="1" customWidth="1"/>
    <col min="12" max="16384" width="34" style="1"/>
  </cols>
  <sheetData>
    <row r="1" spans="1:11" x14ac:dyDescent="0.2">
      <c r="H1" s="32" t="s">
        <v>55</v>
      </c>
      <c r="I1" s="32"/>
      <c r="J1" s="32"/>
      <c r="K1" s="32"/>
    </row>
    <row r="2" spans="1:11" ht="29.45" customHeight="1" x14ac:dyDescent="0.2">
      <c r="H2" s="32" t="s">
        <v>56</v>
      </c>
      <c r="I2" s="32"/>
      <c r="J2" s="32"/>
      <c r="K2" s="32"/>
    </row>
    <row r="3" spans="1:11" ht="18.75" customHeight="1" x14ac:dyDescent="0.2">
      <c r="A3" s="33" t="s">
        <v>157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17.45" customHeight="1" x14ac:dyDescent="0.2">
      <c r="A4" s="23" t="s">
        <v>57</v>
      </c>
      <c r="B4" s="23" t="s">
        <v>58</v>
      </c>
      <c r="C4" s="23"/>
      <c r="D4" s="34" t="s">
        <v>59</v>
      </c>
      <c r="E4" s="34"/>
      <c r="F4" s="34"/>
      <c r="G4" s="34"/>
      <c r="H4" s="34"/>
      <c r="I4" s="34"/>
      <c r="J4" s="34"/>
      <c r="K4" s="34"/>
    </row>
    <row r="5" spans="1:11" ht="18" customHeight="1" x14ac:dyDescent="0.2">
      <c r="A5" s="2"/>
      <c r="B5" s="2" t="s">
        <v>60</v>
      </c>
      <c r="C5" s="2"/>
      <c r="D5" s="35" t="s">
        <v>61</v>
      </c>
      <c r="E5" s="35"/>
      <c r="F5" s="35"/>
      <c r="G5" s="35"/>
      <c r="H5" s="35"/>
      <c r="I5" s="35"/>
      <c r="J5" s="35"/>
      <c r="K5" s="35"/>
    </row>
    <row r="6" spans="1:11" ht="17.45" customHeight="1" x14ac:dyDescent="0.2">
      <c r="A6" s="23" t="s">
        <v>62</v>
      </c>
      <c r="B6" s="23" t="s">
        <v>63</v>
      </c>
      <c r="C6" s="23"/>
      <c r="D6" s="34" t="s">
        <v>59</v>
      </c>
      <c r="E6" s="34"/>
      <c r="F6" s="34"/>
      <c r="G6" s="34"/>
      <c r="H6" s="34"/>
      <c r="I6" s="34"/>
      <c r="J6" s="34"/>
      <c r="K6" s="34"/>
    </row>
    <row r="7" spans="1:11" ht="18" customHeight="1" x14ac:dyDescent="0.2">
      <c r="B7" s="2" t="s">
        <v>60</v>
      </c>
      <c r="D7" s="35" t="s">
        <v>64</v>
      </c>
      <c r="E7" s="35"/>
      <c r="F7" s="35"/>
      <c r="G7" s="35"/>
      <c r="H7" s="35"/>
      <c r="I7" s="35"/>
      <c r="J7" s="35"/>
      <c r="K7" s="35"/>
    </row>
    <row r="8" spans="1:11" s="23" customFormat="1" ht="36" customHeight="1" x14ac:dyDescent="0.2">
      <c r="A8" s="23" t="s">
        <v>65</v>
      </c>
      <c r="B8" s="23" t="s">
        <v>113</v>
      </c>
      <c r="C8" s="23" t="s">
        <v>118</v>
      </c>
      <c r="D8" s="33" t="s">
        <v>112</v>
      </c>
      <c r="E8" s="33"/>
      <c r="F8" s="33"/>
      <c r="G8" s="33"/>
      <c r="H8" s="33"/>
      <c r="I8" s="33"/>
      <c r="J8" s="33"/>
      <c r="K8" s="33"/>
    </row>
    <row r="9" spans="1:11" s="2" customFormat="1" ht="18.75" x14ac:dyDescent="0.2">
      <c r="A9" s="23"/>
      <c r="B9" s="2" t="s">
        <v>60</v>
      </c>
      <c r="C9" s="3" t="s">
        <v>66</v>
      </c>
    </row>
    <row r="10" spans="1:11" s="2" customFormat="1" ht="35.1" customHeight="1" x14ac:dyDescent="0.2">
      <c r="A10" s="23" t="s">
        <v>67</v>
      </c>
      <c r="B10" s="23" t="s">
        <v>68</v>
      </c>
      <c r="C10" s="39" t="s">
        <v>140</v>
      </c>
      <c r="D10" s="39"/>
      <c r="E10" s="39"/>
      <c r="F10" s="39"/>
      <c r="G10" s="39"/>
      <c r="H10" s="39"/>
      <c r="I10" s="39"/>
      <c r="J10" s="39"/>
      <c r="K10" s="39"/>
    </row>
    <row r="11" spans="1:11" s="2" customFormat="1" ht="16.899999999999999" customHeight="1" x14ac:dyDescent="0.2">
      <c r="A11" s="23" t="s">
        <v>69</v>
      </c>
      <c r="B11" s="40" t="s">
        <v>70</v>
      </c>
      <c r="C11" s="40"/>
      <c r="D11" s="40"/>
      <c r="E11" s="40"/>
      <c r="F11" s="40"/>
      <c r="G11" s="40"/>
      <c r="H11" s="40"/>
      <c r="I11" s="40"/>
      <c r="J11" s="40"/>
      <c r="K11" s="40"/>
    </row>
    <row r="12" spans="1:11" ht="18" customHeight="1" x14ac:dyDescent="0.2">
      <c r="A12" s="36" t="s">
        <v>71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</row>
    <row r="13" spans="1:11" ht="16.899999999999999" customHeight="1" x14ac:dyDescent="0.2">
      <c r="A13" s="31" t="s">
        <v>0</v>
      </c>
      <c r="B13" s="31" t="s">
        <v>1</v>
      </c>
      <c r="C13" s="38" t="s">
        <v>2</v>
      </c>
      <c r="D13" s="38"/>
      <c r="E13" s="38"/>
      <c r="F13" s="38" t="s">
        <v>3</v>
      </c>
      <c r="G13" s="38"/>
      <c r="H13" s="38"/>
      <c r="I13" s="38" t="s">
        <v>4</v>
      </c>
      <c r="J13" s="38"/>
      <c r="K13" s="38"/>
    </row>
    <row r="14" spans="1:11" ht="22.5" x14ac:dyDescent="0.2">
      <c r="A14" s="31"/>
      <c r="B14" s="31"/>
      <c r="C14" s="4" t="s">
        <v>72</v>
      </c>
      <c r="D14" s="4" t="s">
        <v>73</v>
      </c>
      <c r="E14" s="4" t="s">
        <v>74</v>
      </c>
      <c r="F14" s="4" t="s">
        <v>72</v>
      </c>
      <c r="G14" s="4" t="s">
        <v>75</v>
      </c>
      <c r="H14" s="4" t="s">
        <v>74</v>
      </c>
      <c r="I14" s="4" t="s">
        <v>76</v>
      </c>
      <c r="J14" s="4" t="s">
        <v>77</v>
      </c>
      <c r="K14" s="4" t="s">
        <v>74</v>
      </c>
    </row>
    <row r="15" spans="1:11" s="5" customFormat="1" ht="11.25" x14ac:dyDescent="0.2">
      <c r="A15" s="4"/>
      <c r="B15" s="4"/>
      <c r="C15" s="4" t="s">
        <v>78</v>
      </c>
      <c r="D15" s="4" t="s">
        <v>79</v>
      </c>
      <c r="E15" s="4" t="s">
        <v>80</v>
      </c>
      <c r="F15" s="4" t="s">
        <v>81</v>
      </c>
      <c r="G15" s="4" t="s">
        <v>82</v>
      </c>
      <c r="H15" s="4" t="s">
        <v>83</v>
      </c>
      <c r="I15" s="4" t="s">
        <v>84</v>
      </c>
      <c r="J15" s="4" t="s">
        <v>85</v>
      </c>
      <c r="K15" s="4" t="s">
        <v>86</v>
      </c>
    </row>
    <row r="16" spans="1:11" s="3" customFormat="1" ht="15" x14ac:dyDescent="0.2">
      <c r="A16" s="19" t="s">
        <v>5</v>
      </c>
      <c r="B16" s="20" t="s">
        <v>116</v>
      </c>
      <c r="C16" s="13">
        <v>2395.0529999999999</v>
      </c>
      <c r="D16" s="13">
        <v>0</v>
      </c>
      <c r="E16" s="13">
        <f>C16+D16</f>
        <v>2395.0529999999999</v>
      </c>
      <c r="F16" s="13">
        <v>2086.9319999999998</v>
      </c>
      <c r="G16" s="13">
        <v>0</v>
      </c>
      <c r="H16" s="13">
        <f>F16+G16</f>
        <v>2086.9319999999998</v>
      </c>
      <c r="I16" s="13">
        <f>C16-F16</f>
        <v>308.12100000000009</v>
      </c>
      <c r="J16" s="13">
        <f>D16-G16</f>
        <v>0</v>
      </c>
      <c r="K16" s="13">
        <f>I16+J16</f>
        <v>308.12100000000009</v>
      </c>
    </row>
    <row r="17" spans="1:11" ht="54" customHeight="1" x14ac:dyDescent="0.2">
      <c r="A17" s="36" t="s">
        <v>178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</row>
    <row r="18" spans="1:11" ht="15.75" x14ac:dyDescent="0.2">
      <c r="A18" s="18"/>
      <c r="B18" s="18" t="s">
        <v>6</v>
      </c>
      <c r="C18" s="18"/>
      <c r="D18" s="18"/>
      <c r="E18" s="18"/>
      <c r="F18" s="18"/>
      <c r="G18" s="18"/>
      <c r="H18" s="18"/>
      <c r="I18" s="18"/>
      <c r="J18" s="18"/>
      <c r="K18" s="18"/>
    </row>
    <row r="19" spans="1:11" ht="105" x14ac:dyDescent="0.2">
      <c r="A19" s="25">
        <v>1</v>
      </c>
      <c r="B19" s="26" t="s">
        <v>148</v>
      </c>
      <c r="C19" s="16">
        <v>474.25299999999999</v>
      </c>
      <c r="D19" s="16"/>
      <c r="E19" s="14">
        <f t="shared" ref="E19" si="0">C19+D19</f>
        <v>474.25299999999999</v>
      </c>
      <c r="F19" s="16">
        <v>284.101</v>
      </c>
      <c r="G19" s="16"/>
      <c r="H19" s="14">
        <f t="shared" ref="H19" si="1">F19+G19</f>
        <v>284.101</v>
      </c>
      <c r="I19" s="14">
        <f>C19-F19</f>
        <v>190.15199999999999</v>
      </c>
      <c r="J19" s="14">
        <f>D19-G19</f>
        <v>0</v>
      </c>
      <c r="K19" s="14">
        <f t="shared" ref="K19" si="2">I19+J19</f>
        <v>190.15199999999999</v>
      </c>
    </row>
    <row r="20" spans="1:11" ht="33" customHeight="1" x14ac:dyDescent="0.2">
      <c r="A20" s="36" t="s">
        <v>159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</row>
    <row r="21" spans="1:11" ht="60" x14ac:dyDescent="0.2">
      <c r="A21" s="25">
        <v>2</v>
      </c>
      <c r="B21" s="26" t="s">
        <v>149</v>
      </c>
      <c r="C21" s="16">
        <v>768</v>
      </c>
      <c r="D21" s="16"/>
      <c r="E21" s="14">
        <f t="shared" ref="E21" si="3">C21+D21</f>
        <v>768</v>
      </c>
      <c r="F21" s="16">
        <v>763.91600000000005</v>
      </c>
      <c r="G21" s="16"/>
      <c r="H21" s="14">
        <f t="shared" ref="H21" si="4">F21+G21</f>
        <v>763.91600000000005</v>
      </c>
      <c r="I21" s="14">
        <f t="shared" ref="I21" si="5">C21-F21</f>
        <v>4.0839999999999463</v>
      </c>
      <c r="J21" s="14">
        <f t="shared" ref="J21" si="6">D21-G21</f>
        <v>0</v>
      </c>
      <c r="K21" s="14">
        <f t="shared" ref="K21" si="7">I21+J21</f>
        <v>4.0839999999999463</v>
      </c>
    </row>
    <row r="22" spans="1:11" ht="39.75" customHeight="1" x14ac:dyDescent="0.2">
      <c r="A22" s="36" t="s">
        <v>158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</row>
    <row r="23" spans="1:11" ht="35.25" customHeight="1" x14ac:dyDescent="0.2">
      <c r="A23" s="19">
        <v>3</v>
      </c>
      <c r="B23" s="17" t="s">
        <v>128</v>
      </c>
      <c r="C23" s="16">
        <v>320</v>
      </c>
      <c r="D23" s="16">
        <v>0</v>
      </c>
      <c r="E23" s="14">
        <f t="shared" ref="E23:E25" si="8">C23+D23</f>
        <v>320</v>
      </c>
      <c r="F23" s="16">
        <v>301.40300000000002</v>
      </c>
      <c r="G23" s="16">
        <v>0</v>
      </c>
      <c r="H23" s="14">
        <f t="shared" ref="H23:H25" si="9">F23+G23</f>
        <v>301.40300000000002</v>
      </c>
      <c r="I23" s="14">
        <f t="shared" ref="I23:J25" si="10">C23-F23</f>
        <v>18.59699999999998</v>
      </c>
      <c r="J23" s="14">
        <f t="shared" si="10"/>
        <v>0</v>
      </c>
      <c r="K23" s="14">
        <f t="shared" ref="K23:K25" si="11">I23+J23</f>
        <v>18.59699999999998</v>
      </c>
    </row>
    <row r="24" spans="1:11" ht="39.75" customHeight="1" x14ac:dyDescent="0.2">
      <c r="A24" s="36" t="s">
        <v>158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</row>
    <row r="25" spans="1:11" ht="62.1" customHeight="1" x14ac:dyDescent="0.2">
      <c r="A25" s="19">
        <v>4</v>
      </c>
      <c r="B25" s="17" t="s">
        <v>114</v>
      </c>
      <c r="C25" s="16">
        <v>74.900000000000006</v>
      </c>
      <c r="D25" s="16"/>
      <c r="E25" s="14">
        <f t="shared" si="8"/>
        <v>74.900000000000006</v>
      </c>
      <c r="F25" s="16">
        <v>49.902999999999999</v>
      </c>
      <c r="G25" s="16"/>
      <c r="H25" s="14">
        <f t="shared" si="9"/>
        <v>49.902999999999999</v>
      </c>
      <c r="I25" s="14">
        <f t="shared" si="10"/>
        <v>24.997000000000007</v>
      </c>
      <c r="J25" s="14">
        <f t="shared" si="10"/>
        <v>0</v>
      </c>
      <c r="K25" s="14">
        <f t="shared" si="11"/>
        <v>24.997000000000007</v>
      </c>
    </row>
    <row r="26" spans="1:11" ht="39.75" customHeight="1" x14ac:dyDescent="0.2">
      <c r="A26" s="36" t="s">
        <v>158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</row>
    <row r="27" spans="1:11" ht="45" x14ac:dyDescent="0.2">
      <c r="A27" s="19">
        <v>5</v>
      </c>
      <c r="B27" s="17" t="s">
        <v>160</v>
      </c>
      <c r="C27" s="16">
        <v>757.9</v>
      </c>
      <c r="D27" s="16"/>
      <c r="E27" s="14">
        <f t="shared" ref="E27" si="12">C27+D27</f>
        <v>757.9</v>
      </c>
      <c r="F27" s="16">
        <v>687.60799999999995</v>
      </c>
      <c r="G27" s="16"/>
      <c r="H27" s="14">
        <f t="shared" ref="H27" si="13">F27+G27</f>
        <v>687.60799999999995</v>
      </c>
      <c r="I27" s="14">
        <f t="shared" ref="I27" si="14">C27-F27</f>
        <v>70.29200000000003</v>
      </c>
      <c r="J27" s="14">
        <f t="shared" ref="J27" si="15">D27-G27</f>
        <v>0</v>
      </c>
      <c r="K27" s="14">
        <f t="shared" ref="K27" si="16">I27+J27</f>
        <v>70.29200000000003</v>
      </c>
    </row>
    <row r="28" spans="1:11" ht="39.75" customHeight="1" x14ac:dyDescent="0.2">
      <c r="A28" s="36" t="s">
        <v>161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</row>
    <row r="30" spans="1:11" ht="21.6" customHeight="1" x14ac:dyDescent="0.2">
      <c r="A30" s="36" t="s">
        <v>90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</row>
    <row r="32" spans="1:11" ht="36" x14ac:dyDescent="0.2">
      <c r="A32" s="18" t="s">
        <v>7</v>
      </c>
      <c r="B32" s="18" t="s">
        <v>8</v>
      </c>
      <c r="C32" s="6" t="s">
        <v>87</v>
      </c>
      <c r="D32" s="6" t="s">
        <v>88</v>
      </c>
      <c r="E32" s="6" t="s">
        <v>89</v>
      </c>
    </row>
    <row r="33" spans="1:5" ht="15" x14ac:dyDescent="0.2">
      <c r="A33" s="18" t="s">
        <v>5</v>
      </c>
      <c r="B33" s="18" t="s">
        <v>10</v>
      </c>
      <c r="C33" s="18" t="s">
        <v>11</v>
      </c>
      <c r="D33" s="18"/>
      <c r="E33" s="18" t="s">
        <v>11</v>
      </c>
    </row>
    <row r="34" spans="1:5" ht="15" x14ac:dyDescent="0.2">
      <c r="A34" s="18"/>
      <c r="B34" s="18" t="s">
        <v>12</v>
      </c>
      <c r="C34" s="18"/>
      <c r="D34" s="18"/>
      <c r="E34" s="18"/>
    </row>
    <row r="35" spans="1:5" ht="15" x14ac:dyDescent="0.2">
      <c r="A35" s="18" t="s">
        <v>13</v>
      </c>
      <c r="B35" s="18" t="s">
        <v>14</v>
      </c>
      <c r="C35" s="18" t="s">
        <v>11</v>
      </c>
      <c r="D35" s="18"/>
      <c r="E35" s="18" t="s">
        <v>11</v>
      </c>
    </row>
    <row r="36" spans="1:5" ht="15" x14ac:dyDescent="0.2">
      <c r="A36" s="18" t="s">
        <v>15</v>
      </c>
      <c r="B36" s="18" t="s">
        <v>16</v>
      </c>
      <c r="C36" s="18" t="s">
        <v>11</v>
      </c>
      <c r="D36" s="18"/>
      <c r="E36" s="18" t="s">
        <v>11</v>
      </c>
    </row>
    <row r="37" spans="1:5" ht="26.25" customHeight="1" x14ac:dyDescent="0.2">
      <c r="A37" s="30" t="s">
        <v>153</v>
      </c>
      <c r="B37" s="31"/>
      <c r="C37" s="31"/>
      <c r="D37" s="31"/>
      <c r="E37" s="31"/>
    </row>
    <row r="38" spans="1:5" ht="15" x14ac:dyDescent="0.2">
      <c r="A38" s="18" t="s">
        <v>17</v>
      </c>
      <c r="B38" s="18" t="s">
        <v>18</v>
      </c>
      <c r="C38" s="13"/>
      <c r="D38" s="19"/>
      <c r="E38" s="19">
        <f>SUM(E40:E43)</f>
        <v>0</v>
      </c>
    </row>
    <row r="39" spans="1:5" ht="15" x14ac:dyDescent="0.2">
      <c r="A39" s="18"/>
      <c r="B39" s="18" t="s">
        <v>12</v>
      </c>
      <c r="C39" s="19"/>
      <c r="D39" s="19"/>
      <c r="E39" s="19"/>
    </row>
    <row r="40" spans="1:5" ht="15" x14ac:dyDescent="0.2">
      <c r="A40" s="18" t="s">
        <v>19</v>
      </c>
      <c r="B40" s="18" t="s">
        <v>14</v>
      </c>
      <c r="C40" s="19"/>
      <c r="D40" s="19"/>
      <c r="E40" s="19">
        <f>C40-D40</f>
        <v>0</v>
      </c>
    </row>
    <row r="41" spans="1:5" ht="15" x14ac:dyDescent="0.2">
      <c r="A41" s="18" t="s">
        <v>20</v>
      </c>
      <c r="B41" s="18" t="s">
        <v>21</v>
      </c>
      <c r="C41" s="19"/>
      <c r="D41" s="19"/>
      <c r="E41" s="19">
        <f>C41-D41</f>
        <v>0</v>
      </c>
    </row>
    <row r="42" spans="1:5" ht="15" x14ac:dyDescent="0.2">
      <c r="A42" s="18" t="s">
        <v>22</v>
      </c>
      <c r="B42" s="18" t="s">
        <v>23</v>
      </c>
      <c r="C42" s="19"/>
      <c r="D42" s="19"/>
      <c r="E42" s="19">
        <f>C42-D42</f>
        <v>0</v>
      </c>
    </row>
    <row r="43" spans="1:5" ht="15" x14ac:dyDescent="0.2">
      <c r="A43" s="18" t="s">
        <v>24</v>
      </c>
      <c r="B43" s="18" t="s">
        <v>25</v>
      </c>
      <c r="C43" s="13"/>
      <c r="D43" s="19"/>
      <c r="E43" s="19">
        <f>C43-D43</f>
        <v>0</v>
      </c>
    </row>
    <row r="44" spans="1:5" x14ac:dyDescent="0.2">
      <c r="A44" s="30" t="s">
        <v>162</v>
      </c>
      <c r="B44" s="31"/>
      <c r="C44" s="31"/>
      <c r="D44" s="31"/>
      <c r="E44" s="31"/>
    </row>
    <row r="45" spans="1:5" ht="15" x14ac:dyDescent="0.2">
      <c r="A45" s="18" t="s">
        <v>26</v>
      </c>
      <c r="B45" s="18" t="s">
        <v>27</v>
      </c>
      <c r="C45" s="18" t="s">
        <v>11</v>
      </c>
      <c r="D45" s="18"/>
      <c r="E45" s="18"/>
    </row>
    <row r="46" spans="1:5" ht="15" x14ac:dyDescent="0.2">
      <c r="A46" s="18"/>
      <c r="B46" s="18" t="s">
        <v>12</v>
      </c>
      <c r="C46" s="18"/>
      <c r="D46" s="18"/>
      <c r="E46" s="18"/>
    </row>
    <row r="47" spans="1:5" ht="15" x14ac:dyDescent="0.2">
      <c r="A47" s="18" t="s">
        <v>28</v>
      </c>
      <c r="B47" s="18" t="s">
        <v>14</v>
      </c>
      <c r="C47" s="18" t="s">
        <v>11</v>
      </c>
      <c r="D47" s="18"/>
      <c r="E47" s="18"/>
    </row>
    <row r="48" spans="1:5" ht="15" x14ac:dyDescent="0.2">
      <c r="A48" s="18" t="s">
        <v>29</v>
      </c>
      <c r="B48" s="18" t="s">
        <v>25</v>
      </c>
      <c r="C48" s="18" t="s">
        <v>11</v>
      </c>
      <c r="D48" s="18"/>
      <c r="E48" s="18"/>
    </row>
    <row r="50" spans="1:11" ht="16.149999999999999" customHeight="1" x14ac:dyDescent="0.2">
      <c r="A50" s="36" t="s">
        <v>91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2" spans="1:11" x14ac:dyDescent="0.2">
      <c r="A52" s="31" t="s">
        <v>7</v>
      </c>
      <c r="B52" s="31" t="s">
        <v>8</v>
      </c>
      <c r="C52" s="31" t="s">
        <v>30</v>
      </c>
      <c r="D52" s="31"/>
      <c r="E52" s="31"/>
      <c r="F52" s="31" t="s">
        <v>31</v>
      </c>
      <c r="G52" s="31"/>
      <c r="H52" s="31"/>
      <c r="I52" s="31" t="s">
        <v>9</v>
      </c>
      <c r="J52" s="31"/>
      <c r="K52" s="31"/>
    </row>
    <row r="53" spans="1:11" ht="22.5" x14ac:dyDescent="0.2">
      <c r="A53" s="31"/>
      <c r="B53" s="31"/>
      <c r="C53" s="4" t="s">
        <v>122</v>
      </c>
      <c r="D53" s="4" t="s">
        <v>115</v>
      </c>
      <c r="E53" s="4" t="s">
        <v>74</v>
      </c>
      <c r="F53" s="4" t="s">
        <v>122</v>
      </c>
      <c r="G53" s="4" t="s">
        <v>115</v>
      </c>
      <c r="H53" s="4" t="s">
        <v>74</v>
      </c>
      <c r="I53" s="4" t="s">
        <v>122</v>
      </c>
      <c r="J53" s="4" t="s">
        <v>115</v>
      </c>
      <c r="K53" s="4" t="s">
        <v>74</v>
      </c>
    </row>
    <row r="54" spans="1:11" s="7" customFormat="1" ht="14.25" x14ac:dyDescent="0.2">
      <c r="A54" s="21" t="s">
        <v>92</v>
      </c>
      <c r="B54" s="21" t="s">
        <v>93</v>
      </c>
      <c r="C54" s="29"/>
      <c r="D54" s="29"/>
      <c r="E54" s="29"/>
      <c r="F54" s="29"/>
      <c r="G54" s="29"/>
      <c r="H54" s="29"/>
      <c r="I54" s="29"/>
      <c r="J54" s="29"/>
      <c r="K54" s="29"/>
    </row>
    <row r="55" spans="1:11" ht="29.25" customHeight="1" x14ac:dyDescent="0.2">
      <c r="A55" s="18">
        <v>1</v>
      </c>
      <c r="B55" s="18" t="s">
        <v>130</v>
      </c>
      <c r="C55" s="19">
        <v>474253</v>
      </c>
      <c r="D55" s="19"/>
      <c r="E55" s="19">
        <f>C55+D55</f>
        <v>474253</v>
      </c>
      <c r="F55" s="19">
        <v>284101.49</v>
      </c>
      <c r="G55" s="19"/>
      <c r="H55" s="19">
        <f>F55+G55</f>
        <v>284101.49</v>
      </c>
      <c r="I55" s="19">
        <f t="shared" ref="I55:I61" si="17">F55-C55</f>
        <v>-190151.51</v>
      </c>
      <c r="J55" s="19">
        <f t="shared" ref="J55:J61" si="18">G55-D55</f>
        <v>0</v>
      </c>
      <c r="K55" s="19">
        <f>I55+J55</f>
        <v>-190151.51</v>
      </c>
    </row>
    <row r="56" spans="1:11" ht="29.25" customHeight="1" x14ac:dyDescent="0.2">
      <c r="A56" s="30" t="s">
        <v>163</v>
      </c>
      <c r="B56" s="31"/>
      <c r="C56" s="31"/>
      <c r="D56" s="31"/>
      <c r="E56" s="31"/>
      <c r="F56" s="31"/>
      <c r="G56" s="31"/>
      <c r="H56" s="31"/>
      <c r="I56" s="31"/>
      <c r="J56" s="31"/>
      <c r="K56" s="31"/>
    </row>
    <row r="57" spans="1:11" ht="25.5" x14ac:dyDescent="0.2">
      <c r="A57" s="18">
        <v>2</v>
      </c>
      <c r="B57" s="10" t="s">
        <v>131</v>
      </c>
      <c r="C57" s="19">
        <v>768000</v>
      </c>
      <c r="D57" s="19"/>
      <c r="E57" s="19">
        <f>C57+D57</f>
        <v>768000</v>
      </c>
      <c r="F57" s="19">
        <v>763916.03</v>
      </c>
      <c r="G57" s="19"/>
      <c r="H57" s="19">
        <f>F57+G57</f>
        <v>763916.03</v>
      </c>
      <c r="I57" s="19">
        <f t="shared" si="17"/>
        <v>-4083.9699999999721</v>
      </c>
      <c r="J57" s="19">
        <f t="shared" si="18"/>
        <v>0</v>
      </c>
      <c r="K57" s="19">
        <f>I57+J57</f>
        <v>-4083.9699999999721</v>
      </c>
    </row>
    <row r="58" spans="1:11" ht="29.25" customHeight="1" x14ac:dyDescent="0.2">
      <c r="A58" s="30" t="s">
        <v>164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</row>
    <row r="59" spans="1:11" ht="25.5" x14ac:dyDescent="0.2">
      <c r="A59" s="18">
        <v>3</v>
      </c>
      <c r="B59" s="10" t="s">
        <v>132</v>
      </c>
      <c r="C59" s="19">
        <v>320000</v>
      </c>
      <c r="D59" s="19"/>
      <c r="E59" s="19">
        <f>C59+D59</f>
        <v>320000</v>
      </c>
      <c r="F59" s="19">
        <v>301403</v>
      </c>
      <c r="G59" s="19"/>
      <c r="H59" s="19">
        <f>F59+G59</f>
        <v>301403</v>
      </c>
      <c r="I59" s="19">
        <f t="shared" si="17"/>
        <v>-18597</v>
      </c>
      <c r="J59" s="19">
        <f t="shared" si="18"/>
        <v>0</v>
      </c>
      <c r="K59" s="19">
        <f>I59+J59</f>
        <v>-18597</v>
      </c>
    </row>
    <row r="60" spans="1:11" ht="29.25" customHeight="1" x14ac:dyDescent="0.2">
      <c r="A60" s="30" t="s">
        <v>164</v>
      </c>
      <c r="B60" s="31"/>
      <c r="C60" s="31"/>
      <c r="D60" s="31"/>
      <c r="E60" s="31"/>
      <c r="F60" s="31"/>
      <c r="G60" s="31"/>
      <c r="H60" s="31"/>
      <c r="I60" s="31"/>
      <c r="J60" s="31"/>
      <c r="K60" s="31"/>
    </row>
    <row r="61" spans="1:11" ht="32.25" customHeight="1" x14ac:dyDescent="0.2">
      <c r="A61" s="18">
        <v>4</v>
      </c>
      <c r="B61" s="10" t="s">
        <v>133</v>
      </c>
      <c r="C61" s="19">
        <v>74900</v>
      </c>
      <c r="D61" s="19"/>
      <c r="E61" s="19">
        <f>C61+D61</f>
        <v>74900</v>
      </c>
      <c r="F61" s="19">
        <v>49903.360000000001</v>
      </c>
      <c r="G61" s="19"/>
      <c r="H61" s="19">
        <f>F61+G61</f>
        <v>49903.360000000001</v>
      </c>
      <c r="I61" s="19">
        <f t="shared" si="17"/>
        <v>-24996.639999999999</v>
      </c>
      <c r="J61" s="19">
        <f t="shared" si="18"/>
        <v>0</v>
      </c>
      <c r="K61" s="19">
        <f>I61+J61</f>
        <v>-24996.639999999999</v>
      </c>
    </row>
    <row r="62" spans="1:11" ht="29.25" customHeight="1" x14ac:dyDescent="0.2">
      <c r="A62" s="30" t="s">
        <v>164</v>
      </c>
      <c r="B62" s="31"/>
      <c r="C62" s="31"/>
      <c r="D62" s="31"/>
      <c r="E62" s="31"/>
      <c r="F62" s="31"/>
      <c r="G62" s="31"/>
      <c r="H62" s="31"/>
      <c r="I62" s="31"/>
      <c r="J62" s="31"/>
      <c r="K62" s="31"/>
    </row>
    <row r="63" spans="1:11" ht="32.25" customHeight="1" x14ac:dyDescent="0.2">
      <c r="A63" s="18">
        <v>5</v>
      </c>
      <c r="B63" s="10" t="s">
        <v>165</v>
      </c>
      <c r="C63" s="19">
        <v>757900</v>
      </c>
      <c r="D63" s="19"/>
      <c r="E63" s="19">
        <f>C63+D63</f>
        <v>757900</v>
      </c>
      <c r="F63" s="19">
        <v>687607.9</v>
      </c>
      <c r="G63" s="19"/>
      <c r="H63" s="19">
        <f>F63+G63</f>
        <v>687607.9</v>
      </c>
      <c r="I63" s="19">
        <f t="shared" ref="I63" si="19">F63-C63</f>
        <v>-70292.099999999977</v>
      </c>
      <c r="J63" s="19">
        <f t="shared" ref="J63" si="20">G63-D63</f>
        <v>0</v>
      </c>
      <c r="K63" s="19">
        <f>I63+J63</f>
        <v>-70292.099999999977</v>
      </c>
    </row>
    <row r="64" spans="1:11" ht="29.25" customHeight="1" x14ac:dyDescent="0.2">
      <c r="A64" s="30" t="s">
        <v>166</v>
      </c>
      <c r="B64" s="31"/>
      <c r="C64" s="31"/>
      <c r="D64" s="31"/>
      <c r="E64" s="31"/>
      <c r="F64" s="31"/>
      <c r="G64" s="31"/>
      <c r="H64" s="31"/>
      <c r="I64" s="31"/>
      <c r="J64" s="31"/>
      <c r="K64" s="31"/>
    </row>
    <row r="65" spans="1:11" s="7" customFormat="1" ht="14.25" x14ac:dyDescent="0.2">
      <c r="A65" s="21" t="s">
        <v>94</v>
      </c>
      <c r="B65" s="21" t="s">
        <v>95</v>
      </c>
      <c r="C65" s="29"/>
      <c r="D65" s="29"/>
      <c r="E65" s="29"/>
      <c r="F65" s="29"/>
      <c r="G65" s="29"/>
      <c r="H65" s="29"/>
      <c r="I65" s="29"/>
      <c r="J65" s="29"/>
      <c r="K65" s="29"/>
    </row>
    <row r="66" spans="1:11" ht="19.5" customHeight="1" x14ac:dyDescent="0.2">
      <c r="A66" s="18">
        <v>6</v>
      </c>
      <c r="B66" s="18" t="s">
        <v>129</v>
      </c>
      <c r="C66" s="19">
        <v>21</v>
      </c>
      <c r="D66" s="19"/>
      <c r="E66" s="19">
        <f>C66+D66</f>
        <v>21</v>
      </c>
      <c r="F66" s="19">
        <v>20</v>
      </c>
      <c r="G66" s="19"/>
      <c r="H66" s="19">
        <f>F66+G66</f>
        <v>20</v>
      </c>
      <c r="I66" s="19">
        <f t="shared" ref="I66:J72" si="21">F66-C66</f>
        <v>-1</v>
      </c>
      <c r="J66" s="19">
        <f t="shared" si="21"/>
        <v>0</v>
      </c>
      <c r="K66" s="19">
        <f>I66+J66</f>
        <v>-1</v>
      </c>
    </row>
    <row r="67" spans="1:11" ht="29.25" customHeight="1" x14ac:dyDescent="0.2">
      <c r="A67" s="30" t="s">
        <v>167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</row>
    <row r="68" spans="1:11" ht="25.5" x14ac:dyDescent="0.2">
      <c r="A68" s="18">
        <v>7</v>
      </c>
      <c r="B68" s="10" t="s">
        <v>123</v>
      </c>
      <c r="C68" s="19">
        <v>3</v>
      </c>
      <c r="D68" s="19"/>
      <c r="E68" s="19">
        <f>C68+D68</f>
        <v>3</v>
      </c>
      <c r="F68" s="19">
        <v>3</v>
      </c>
      <c r="G68" s="19"/>
      <c r="H68" s="19">
        <f>F68+G68</f>
        <v>3</v>
      </c>
      <c r="I68" s="19">
        <f t="shared" si="21"/>
        <v>0</v>
      </c>
      <c r="J68" s="19">
        <f t="shared" si="21"/>
        <v>0</v>
      </c>
      <c r="K68" s="19">
        <f>I68+J68</f>
        <v>0</v>
      </c>
    </row>
    <row r="69" spans="1:11" x14ac:dyDescent="0.2">
      <c r="A69" s="18">
        <v>8</v>
      </c>
      <c r="B69" s="10" t="s">
        <v>134</v>
      </c>
      <c r="C69" s="19">
        <v>2</v>
      </c>
      <c r="D69" s="19"/>
      <c r="E69" s="19">
        <f>C69+D69</f>
        <v>2</v>
      </c>
      <c r="F69" s="19">
        <v>3</v>
      </c>
      <c r="G69" s="19"/>
      <c r="H69" s="19">
        <f>F69+G69</f>
        <v>3</v>
      </c>
      <c r="I69" s="19">
        <f t="shared" si="21"/>
        <v>1</v>
      </c>
      <c r="J69" s="19">
        <f t="shared" si="21"/>
        <v>0</v>
      </c>
      <c r="K69" s="19">
        <f>I69+J69</f>
        <v>1</v>
      </c>
    </row>
    <row r="70" spans="1:11" ht="29.25" customHeight="1" x14ac:dyDescent="0.2">
      <c r="A70" s="30" t="s">
        <v>168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</row>
    <row r="71" spans="1:11" ht="34.5" customHeight="1" x14ac:dyDescent="0.2">
      <c r="A71" s="18">
        <v>9</v>
      </c>
      <c r="B71" s="10" t="s">
        <v>135</v>
      </c>
      <c r="C71" s="19">
        <v>10</v>
      </c>
      <c r="D71" s="19"/>
      <c r="E71" s="19">
        <f>C71+D71</f>
        <v>10</v>
      </c>
      <c r="F71" s="19">
        <v>10</v>
      </c>
      <c r="G71" s="19"/>
      <c r="H71" s="19">
        <f>F71+G71</f>
        <v>10</v>
      </c>
      <c r="I71" s="19">
        <f t="shared" ref="I71" si="22">F71-C71</f>
        <v>0</v>
      </c>
      <c r="J71" s="19">
        <f t="shared" ref="J71" si="23">G71-D71</f>
        <v>0</v>
      </c>
      <c r="K71" s="19">
        <f>I71+J71</f>
        <v>0</v>
      </c>
    </row>
    <row r="72" spans="1:11" ht="34.5" customHeight="1" x14ac:dyDescent="0.2">
      <c r="A72" s="18">
        <v>10</v>
      </c>
      <c r="B72" s="10" t="s">
        <v>169</v>
      </c>
      <c r="C72" s="19">
        <v>2</v>
      </c>
      <c r="D72" s="19"/>
      <c r="E72" s="19">
        <f>C72+D72</f>
        <v>2</v>
      </c>
      <c r="F72" s="19">
        <v>2</v>
      </c>
      <c r="G72" s="19"/>
      <c r="H72" s="19">
        <f>F72+G72</f>
        <v>2</v>
      </c>
      <c r="I72" s="19">
        <f t="shared" si="21"/>
        <v>0</v>
      </c>
      <c r="J72" s="19">
        <f t="shared" si="21"/>
        <v>0</v>
      </c>
      <c r="K72" s="19">
        <f>I72+J72</f>
        <v>0</v>
      </c>
    </row>
    <row r="73" spans="1:11" s="7" customFormat="1" ht="14.25" x14ac:dyDescent="0.2">
      <c r="A73" s="21" t="s">
        <v>96</v>
      </c>
      <c r="B73" s="21" t="s">
        <v>97</v>
      </c>
      <c r="C73" s="29"/>
      <c r="D73" s="29"/>
      <c r="E73" s="29"/>
      <c r="F73" s="29"/>
      <c r="G73" s="29"/>
      <c r="H73" s="29"/>
      <c r="I73" s="29"/>
      <c r="J73" s="29"/>
      <c r="K73" s="29"/>
    </row>
    <row r="74" spans="1:11" ht="51" x14ac:dyDescent="0.2">
      <c r="A74" s="18">
        <v>11</v>
      </c>
      <c r="B74" s="10" t="s">
        <v>124</v>
      </c>
      <c r="C74" s="19">
        <v>22583.48</v>
      </c>
      <c r="D74" s="19"/>
      <c r="E74" s="19">
        <f t="shared" ref="E74:E82" si="24">C74+D74</f>
        <v>22583.48</v>
      </c>
      <c r="F74" s="19">
        <v>14205.07</v>
      </c>
      <c r="G74" s="19"/>
      <c r="H74" s="19">
        <f t="shared" ref="H74:H82" si="25">F74+G74</f>
        <v>14205.07</v>
      </c>
      <c r="I74" s="19">
        <f t="shared" ref="I74:J82" si="26">F74-C74</f>
        <v>-8378.41</v>
      </c>
      <c r="J74" s="19">
        <f t="shared" si="26"/>
        <v>0</v>
      </c>
      <c r="K74" s="19">
        <f t="shared" ref="K74:K82" si="27">I74+J74</f>
        <v>-8378.41</v>
      </c>
    </row>
    <row r="75" spans="1:11" ht="33" customHeight="1" x14ac:dyDescent="0.2">
      <c r="A75" s="30" t="s">
        <v>173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1" ht="38.25" x14ac:dyDescent="0.2">
      <c r="A76" s="18">
        <v>12</v>
      </c>
      <c r="B76" s="10" t="s">
        <v>125</v>
      </c>
      <c r="C76" s="19">
        <v>256000</v>
      </c>
      <c r="D76" s="19"/>
      <c r="E76" s="19">
        <f t="shared" si="24"/>
        <v>256000</v>
      </c>
      <c r="F76" s="19">
        <v>254638.68</v>
      </c>
      <c r="G76" s="19"/>
      <c r="H76" s="19">
        <f t="shared" si="25"/>
        <v>254638.68</v>
      </c>
      <c r="I76" s="19">
        <f t="shared" si="26"/>
        <v>-1361.320000000007</v>
      </c>
      <c r="J76" s="19">
        <f t="shared" si="26"/>
        <v>0</v>
      </c>
      <c r="K76" s="19">
        <f t="shared" si="27"/>
        <v>-1361.320000000007</v>
      </c>
    </row>
    <row r="77" spans="1:11" ht="33" customHeight="1" x14ac:dyDescent="0.2">
      <c r="A77" s="30" t="s">
        <v>172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</row>
    <row r="78" spans="1:11" ht="25.5" x14ac:dyDescent="0.2">
      <c r="A78" s="18">
        <v>13</v>
      </c>
      <c r="B78" s="10" t="s">
        <v>150</v>
      </c>
      <c r="C78" s="19">
        <v>160000</v>
      </c>
      <c r="D78" s="19"/>
      <c r="E78" s="19">
        <f t="shared" si="24"/>
        <v>160000</v>
      </c>
      <c r="F78" s="19">
        <v>100467.67</v>
      </c>
      <c r="G78" s="19"/>
      <c r="H78" s="19">
        <f t="shared" si="25"/>
        <v>100467.67</v>
      </c>
      <c r="I78" s="19">
        <f t="shared" si="26"/>
        <v>-59532.33</v>
      </c>
      <c r="J78" s="19">
        <f t="shared" si="26"/>
        <v>0</v>
      </c>
      <c r="K78" s="19">
        <f t="shared" si="27"/>
        <v>-59532.33</v>
      </c>
    </row>
    <row r="79" spans="1:11" ht="47.25" customHeight="1" x14ac:dyDescent="0.2">
      <c r="A79" s="30" t="s">
        <v>174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</row>
    <row r="80" spans="1:11" ht="38.25" x14ac:dyDescent="0.2">
      <c r="A80" s="18">
        <v>14</v>
      </c>
      <c r="B80" s="10" t="s">
        <v>136</v>
      </c>
      <c r="C80" s="19">
        <v>7490</v>
      </c>
      <c r="D80" s="19"/>
      <c r="E80" s="19">
        <f t="shared" ref="E80" si="28">C80+D80</f>
        <v>7490</v>
      </c>
      <c r="F80" s="19">
        <v>4990.34</v>
      </c>
      <c r="G80" s="19"/>
      <c r="H80" s="19">
        <f t="shared" ref="H80" si="29">F80+G80</f>
        <v>4990.34</v>
      </c>
      <c r="I80" s="19">
        <f t="shared" ref="I80" si="30">F80-C80</f>
        <v>-2499.66</v>
      </c>
      <c r="J80" s="19">
        <f t="shared" ref="J80" si="31">G80-D80</f>
        <v>0</v>
      </c>
      <c r="K80" s="19">
        <f t="shared" ref="K80" si="32">I80+J80</f>
        <v>-2499.66</v>
      </c>
    </row>
    <row r="81" spans="1:11" ht="33" customHeight="1" x14ac:dyDescent="0.2">
      <c r="A81" s="30" t="s">
        <v>172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</row>
    <row r="82" spans="1:11" ht="38.25" x14ac:dyDescent="0.2">
      <c r="A82" s="18">
        <v>15</v>
      </c>
      <c r="B82" s="10" t="s">
        <v>170</v>
      </c>
      <c r="C82" s="19">
        <v>378950</v>
      </c>
      <c r="D82" s="19"/>
      <c r="E82" s="19">
        <f t="shared" si="24"/>
        <v>378950</v>
      </c>
      <c r="F82" s="19">
        <v>343803.95</v>
      </c>
      <c r="G82" s="19"/>
      <c r="H82" s="19">
        <f t="shared" si="25"/>
        <v>343803.95</v>
      </c>
      <c r="I82" s="19">
        <f t="shared" si="26"/>
        <v>-35146.049999999988</v>
      </c>
      <c r="J82" s="19">
        <f t="shared" si="26"/>
        <v>0</v>
      </c>
      <c r="K82" s="19">
        <f t="shared" si="27"/>
        <v>-35146.049999999988</v>
      </c>
    </row>
    <row r="83" spans="1:11" ht="47.25" customHeight="1" x14ac:dyDescent="0.2">
      <c r="A83" s="30" t="s">
        <v>175</v>
      </c>
      <c r="B83" s="31"/>
      <c r="C83" s="31"/>
      <c r="D83" s="31"/>
      <c r="E83" s="31"/>
      <c r="F83" s="31"/>
      <c r="G83" s="31"/>
      <c r="H83" s="31"/>
      <c r="I83" s="31"/>
      <c r="J83" s="31"/>
      <c r="K83" s="31"/>
    </row>
    <row r="84" spans="1:11" s="7" customFormat="1" ht="14.25" x14ac:dyDescent="0.2">
      <c r="A84" s="21">
        <v>4</v>
      </c>
      <c r="B84" s="12" t="s">
        <v>121</v>
      </c>
      <c r="C84" s="29"/>
      <c r="D84" s="29"/>
      <c r="E84" s="29"/>
      <c r="F84" s="29"/>
      <c r="G84" s="29"/>
      <c r="H84" s="29"/>
      <c r="I84" s="29"/>
      <c r="J84" s="29"/>
      <c r="K84" s="29"/>
    </row>
    <row r="85" spans="1:11" ht="38.25" x14ac:dyDescent="0.2">
      <c r="A85" s="18">
        <v>16</v>
      </c>
      <c r="B85" s="10" t="s">
        <v>145</v>
      </c>
      <c r="C85" s="19">
        <v>100</v>
      </c>
      <c r="D85" s="19"/>
      <c r="E85" s="19">
        <f>C85+D85</f>
        <v>100</v>
      </c>
      <c r="F85" s="19">
        <v>59.91</v>
      </c>
      <c r="G85" s="19"/>
      <c r="H85" s="19">
        <f>F85+G85</f>
        <v>59.91</v>
      </c>
      <c r="I85" s="19">
        <f t="shared" ref="I85:J89" si="33">F85-C85</f>
        <v>-40.090000000000003</v>
      </c>
      <c r="J85" s="19">
        <f t="shared" si="33"/>
        <v>0</v>
      </c>
      <c r="K85" s="19">
        <f>I85+J85</f>
        <v>-40.090000000000003</v>
      </c>
    </row>
    <row r="86" spans="1:11" ht="35.25" customHeight="1" x14ac:dyDescent="0.2">
      <c r="A86" s="30" t="s">
        <v>176</v>
      </c>
      <c r="B86" s="31"/>
      <c r="C86" s="31"/>
      <c r="D86" s="31"/>
      <c r="E86" s="31"/>
      <c r="F86" s="31"/>
      <c r="G86" s="31"/>
      <c r="H86" s="31"/>
      <c r="I86" s="31"/>
      <c r="J86" s="31"/>
      <c r="K86" s="31"/>
    </row>
    <row r="87" spans="1:11" ht="25.5" x14ac:dyDescent="0.2">
      <c r="A87" s="18">
        <v>17</v>
      </c>
      <c r="B87" s="10" t="s">
        <v>137</v>
      </c>
      <c r="C87" s="19">
        <v>100</v>
      </c>
      <c r="D87" s="19"/>
      <c r="E87" s="19">
        <f>C87+D87</f>
        <v>100</v>
      </c>
      <c r="F87" s="19">
        <v>99.47</v>
      </c>
      <c r="G87" s="19"/>
      <c r="H87" s="19">
        <f>F87+G87</f>
        <v>99.47</v>
      </c>
      <c r="I87" s="19">
        <f t="shared" si="33"/>
        <v>-0.53000000000000114</v>
      </c>
      <c r="J87" s="19">
        <f t="shared" si="33"/>
        <v>0</v>
      </c>
      <c r="K87" s="19">
        <f>I87+J87</f>
        <v>-0.53000000000000114</v>
      </c>
    </row>
    <row r="88" spans="1:11" ht="33" customHeight="1" x14ac:dyDescent="0.2">
      <c r="A88" s="30" t="s">
        <v>172</v>
      </c>
      <c r="B88" s="31"/>
      <c r="C88" s="31"/>
      <c r="D88" s="31"/>
      <c r="E88" s="31"/>
      <c r="F88" s="31"/>
      <c r="G88" s="31"/>
      <c r="H88" s="31"/>
      <c r="I88" s="31"/>
      <c r="J88" s="31"/>
      <c r="K88" s="31"/>
    </row>
    <row r="89" spans="1:11" ht="25.5" x14ac:dyDescent="0.2">
      <c r="A89" s="18">
        <v>18</v>
      </c>
      <c r="B89" s="10" t="s">
        <v>138</v>
      </c>
      <c r="C89" s="19">
        <v>100</v>
      </c>
      <c r="D89" s="19"/>
      <c r="E89" s="19">
        <f>C89+D89</f>
        <v>100</v>
      </c>
      <c r="F89" s="19">
        <v>94.19</v>
      </c>
      <c r="G89" s="19"/>
      <c r="H89" s="19">
        <f>F89+G89</f>
        <v>94.19</v>
      </c>
      <c r="I89" s="19">
        <f t="shared" si="33"/>
        <v>-5.8100000000000023</v>
      </c>
      <c r="J89" s="19">
        <f t="shared" si="33"/>
        <v>0</v>
      </c>
      <c r="K89" s="19">
        <f>I89+J89</f>
        <v>-5.8100000000000023</v>
      </c>
    </row>
    <row r="90" spans="1:11" ht="33" customHeight="1" x14ac:dyDescent="0.2">
      <c r="A90" s="30" t="s">
        <v>172</v>
      </c>
      <c r="B90" s="31"/>
      <c r="C90" s="31"/>
      <c r="D90" s="31"/>
      <c r="E90" s="31"/>
      <c r="F90" s="31"/>
      <c r="G90" s="31"/>
      <c r="H90" s="31"/>
      <c r="I90" s="31"/>
      <c r="J90" s="31"/>
      <c r="K90" s="31"/>
    </row>
    <row r="91" spans="1:11" ht="25.5" x14ac:dyDescent="0.2">
      <c r="A91" s="18">
        <v>19</v>
      </c>
      <c r="B91" s="10" t="s">
        <v>139</v>
      </c>
      <c r="C91" s="19">
        <v>100</v>
      </c>
      <c r="D91" s="19"/>
      <c r="E91" s="19">
        <f>C91+D91</f>
        <v>100</v>
      </c>
      <c r="F91" s="19">
        <v>66.63</v>
      </c>
      <c r="G91" s="19"/>
      <c r="H91" s="19">
        <f>F91+G91</f>
        <v>66.63</v>
      </c>
      <c r="I91" s="19">
        <f t="shared" ref="I91" si="34">F91-C91</f>
        <v>-33.370000000000005</v>
      </c>
      <c r="J91" s="19">
        <f t="shared" ref="J91" si="35">G91-D91</f>
        <v>0</v>
      </c>
      <c r="K91" s="19">
        <f>I91+J91</f>
        <v>-33.370000000000005</v>
      </c>
    </row>
    <row r="92" spans="1:11" ht="33" customHeight="1" x14ac:dyDescent="0.2">
      <c r="A92" s="30" t="s">
        <v>172</v>
      </c>
      <c r="B92" s="31"/>
      <c r="C92" s="31"/>
      <c r="D92" s="31"/>
      <c r="E92" s="31"/>
      <c r="F92" s="31"/>
      <c r="G92" s="31"/>
      <c r="H92" s="31"/>
      <c r="I92" s="31"/>
      <c r="J92" s="31"/>
      <c r="K92" s="31"/>
    </row>
    <row r="93" spans="1:11" ht="25.5" x14ac:dyDescent="0.2">
      <c r="A93" s="18">
        <v>20</v>
      </c>
      <c r="B93" s="10" t="s">
        <v>171</v>
      </c>
      <c r="C93" s="19">
        <v>100</v>
      </c>
      <c r="D93" s="19"/>
      <c r="E93" s="19">
        <f>C93+D93</f>
        <v>100</v>
      </c>
      <c r="F93" s="19">
        <v>90.73</v>
      </c>
      <c r="G93" s="19"/>
      <c r="H93" s="19">
        <f>F93+G93</f>
        <v>90.73</v>
      </c>
      <c r="I93" s="19">
        <f t="shared" ref="I93" si="36">F93-C93</f>
        <v>-9.269999999999996</v>
      </c>
      <c r="J93" s="19">
        <f t="shared" ref="J93" si="37">G93-D93</f>
        <v>0</v>
      </c>
      <c r="K93" s="19">
        <f>I93+J93</f>
        <v>-9.269999999999996</v>
      </c>
    </row>
    <row r="94" spans="1:11" ht="39" customHeight="1" x14ac:dyDescent="0.2">
      <c r="A94" s="30" t="s">
        <v>175</v>
      </c>
      <c r="B94" s="31"/>
      <c r="C94" s="31"/>
      <c r="D94" s="31"/>
      <c r="E94" s="31"/>
      <c r="F94" s="31"/>
      <c r="G94" s="31"/>
      <c r="H94" s="31"/>
      <c r="I94" s="31"/>
      <c r="J94" s="31"/>
      <c r="K94" s="31"/>
    </row>
    <row r="95" spans="1:11" ht="33" customHeight="1" x14ac:dyDescent="0.2">
      <c r="A95" s="51" t="s">
        <v>98</v>
      </c>
      <c r="B95" s="52"/>
      <c r="C95" s="52"/>
      <c r="D95" s="52"/>
      <c r="E95" s="52"/>
      <c r="F95" s="52"/>
      <c r="G95" s="52"/>
      <c r="H95" s="52"/>
      <c r="I95" s="52"/>
      <c r="J95" s="52"/>
      <c r="K95" s="52"/>
    </row>
    <row r="96" spans="1:11" ht="24.75" customHeight="1" x14ac:dyDescent="0.2">
      <c r="A96" s="44" t="s">
        <v>177</v>
      </c>
      <c r="B96" s="44"/>
      <c r="C96" s="44"/>
      <c r="D96" s="44"/>
      <c r="E96" s="44"/>
      <c r="F96" s="44"/>
      <c r="G96" s="44"/>
      <c r="H96" s="44"/>
      <c r="I96" s="44"/>
      <c r="J96" s="44"/>
      <c r="K96" s="44"/>
    </row>
    <row r="97" spans="1:11" ht="13.15" customHeight="1" x14ac:dyDescent="0.2">
      <c r="A97" s="50" t="s">
        <v>99</v>
      </c>
      <c r="B97" s="50"/>
      <c r="C97" s="50"/>
      <c r="D97" s="50"/>
      <c r="E97" s="50"/>
      <c r="F97" s="50"/>
      <c r="G97" s="50"/>
      <c r="H97" s="50"/>
      <c r="I97" s="50"/>
      <c r="J97" s="50"/>
      <c r="K97" s="50"/>
    </row>
    <row r="98" spans="1:11" x14ac:dyDescent="0.2">
      <c r="A98" s="44" t="s">
        <v>100</v>
      </c>
      <c r="B98" s="44"/>
      <c r="C98" s="44"/>
      <c r="D98" s="44"/>
      <c r="E98" s="44"/>
      <c r="F98" s="44"/>
      <c r="G98" s="44"/>
      <c r="H98" s="44"/>
      <c r="I98" s="44"/>
      <c r="J98" s="44"/>
      <c r="K98" s="44"/>
    </row>
    <row r="99" spans="1:11" ht="17.45" customHeight="1" x14ac:dyDescent="0.2">
      <c r="A99" s="46" t="s">
        <v>35</v>
      </c>
      <c r="B99" s="46"/>
      <c r="C99" s="46"/>
      <c r="D99" s="46"/>
      <c r="E99" s="46"/>
      <c r="F99" s="46"/>
      <c r="G99" s="46"/>
      <c r="H99" s="46"/>
      <c r="I99" s="46"/>
      <c r="J99" s="46"/>
      <c r="K99" s="46"/>
    </row>
    <row r="100" spans="1:11" ht="28.35" customHeight="1" x14ac:dyDescent="0.2">
      <c r="A100" s="31" t="s">
        <v>7</v>
      </c>
      <c r="B100" s="31" t="s">
        <v>8</v>
      </c>
      <c r="C100" s="38" t="s">
        <v>36</v>
      </c>
      <c r="D100" s="38"/>
      <c r="E100" s="38"/>
      <c r="F100" s="38" t="s">
        <v>37</v>
      </c>
      <c r="G100" s="38"/>
      <c r="H100" s="38"/>
      <c r="I100" s="54" t="s">
        <v>101</v>
      </c>
      <c r="J100" s="38"/>
      <c r="K100" s="38"/>
    </row>
    <row r="101" spans="1:11" s="5" customFormat="1" ht="20.45" customHeight="1" x14ac:dyDescent="0.2">
      <c r="A101" s="31"/>
      <c r="B101" s="31"/>
      <c r="C101" s="4" t="s">
        <v>72</v>
      </c>
      <c r="D101" s="4" t="s">
        <v>73</v>
      </c>
      <c r="E101" s="4" t="s">
        <v>74</v>
      </c>
      <c r="F101" s="4" t="s">
        <v>72</v>
      </c>
      <c r="G101" s="4" t="s">
        <v>73</v>
      </c>
      <c r="H101" s="4" t="s">
        <v>74</v>
      </c>
      <c r="I101" s="4" t="s">
        <v>72</v>
      </c>
      <c r="J101" s="4" t="s">
        <v>73</v>
      </c>
      <c r="K101" s="4" t="s">
        <v>74</v>
      </c>
    </row>
    <row r="102" spans="1:11" ht="15" x14ac:dyDescent="0.2">
      <c r="A102" s="18"/>
      <c r="B102" s="18" t="s">
        <v>38</v>
      </c>
      <c r="C102" s="19">
        <v>1670.395</v>
      </c>
      <c r="D102" s="16">
        <v>279.274</v>
      </c>
      <c r="E102" s="19">
        <f>C102+D102</f>
        <v>1949.6689999999999</v>
      </c>
      <c r="F102" s="19">
        <v>2086.9319999999998</v>
      </c>
      <c r="G102" s="16">
        <v>0</v>
      </c>
      <c r="H102" s="27">
        <f>F102+G102</f>
        <v>2086.9319999999998</v>
      </c>
      <c r="I102" s="11">
        <f>F102/C102*100</f>
        <v>124.93643719000596</v>
      </c>
      <c r="J102" s="11">
        <f>G102/D102*100</f>
        <v>0</v>
      </c>
      <c r="K102" s="11">
        <f>H102/E102*100</f>
        <v>107.04032325487043</v>
      </c>
    </row>
    <row r="103" spans="1:11" ht="28.9" customHeight="1" x14ac:dyDescent="0.2">
      <c r="A103" s="55" t="s">
        <v>102</v>
      </c>
      <c r="B103" s="55"/>
      <c r="C103" s="55"/>
      <c r="D103" s="55"/>
      <c r="E103" s="55"/>
      <c r="F103" s="55"/>
      <c r="G103" s="55"/>
      <c r="H103" s="55"/>
      <c r="I103" s="55"/>
      <c r="J103" s="55"/>
      <c r="K103" s="55"/>
    </row>
    <row r="104" spans="1:11" ht="93.75" customHeight="1" x14ac:dyDescent="0.2">
      <c r="A104" s="47" t="s">
        <v>183</v>
      </c>
      <c r="B104" s="47"/>
      <c r="C104" s="47"/>
      <c r="D104" s="47"/>
      <c r="E104" s="47"/>
      <c r="F104" s="47"/>
      <c r="G104" s="47"/>
      <c r="H104" s="47"/>
      <c r="I104" s="47"/>
      <c r="J104" s="47"/>
      <c r="K104" s="47"/>
    </row>
    <row r="105" spans="1:11" ht="15" x14ac:dyDescent="0.2">
      <c r="A105" s="18"/>
      <c r="B105" s="18" t="s">
        <v>12</v>
      </c>
      <c r="C105" s="18"/>
      <c r="D105" s="18"/>
      <c r="E105" s="18"/>
      <c r="F105" s="8"/>
      <c r="G105" s="8"/>
      <c r="H105" s="8"/>
      <c r="I105" s="8"/>
      <c r="J105" s="8"/>
      <c r="K105" s="8"/>
    </row>
    <row r="106" spans="1:11" ht="101.25" customHeight="1" x14ac:dyDescent="0.2">
      <c r="A106" s="18">
        <v>1</v>
      </c>
      <c r="B106" s="17" t="s">
        <v>148</v>
      </c>
      <c r="C106" s="4">
        <v>204.32</v>
      </c>
      <c r="D106" s="4"/>
      <c r="E106" s="28">
        <f t="shared" ref="E106:E110" si="38">C106+D106</f>
        <v>204.32</v>
      </c>
      <c r="F106" s="4">
        <v>284.10199999999998</v>
      </c>
      <c r="G106" s="4"/>
      <c r="H106" s="28">
        <f t="shared" ref="H106:H110" si="39">F106+G106</f>
        <v>284.10199999999998</v>
      </c>
      <c r="I106" s="11">
        <f>F106/C106*100</f>
        <v>139.04757243539544</v>
      </c>
      <c r="J106" s="11"/>
      <c r="K106" s="11">
        <f>H106/E106*100</f>
        <v>139.04757243539544</v>
      </c>
    </row>
    <row r="107" spans="1:11" ht="60" x14ac:dyDescent="0.2">
      <c r="A107" s="24">
        <v>2</v>
      </c>
      <c r="B107" s="26" t="s">
        <v>149</v>
      </c>
      <c r="C107" s="4">
        <v>529.24699999999996</v>
      </c>
      <c r="D107" s="4"/>
      <c r="E107" s="28">
        <f>C107+D107</f>
        <v>529.24699999999996</v>
      </c>
      <c r="F107" s="4">
        <v>763.91600000000005</v>
      </c>
      <c r="G107" s="4"/>
      <c r="H107" s="28">
        <f>F107+G107</f>
        <v>763.91600000000005</v>
      </c>
      <c r="I107" s="11">
        <f t="shared" ref="I107:I108" si="40">F107/C107*100</f>
        <v>144.34016631175993</v>
      </c>
      <c r="J107" s="11"/>
      <c r="K107" s="11">
        <f t="shared" ref="K107:K108" si="41">H107/E107*100</f>
        <v>144.34016631175993</v>
      </c>
    </row>
    <row r="108" spans="1:11" ht="30" x14ac:dyDescent="0.2">
      <c r="A108" s="24">
        <v>3</v>
      </c>
      <c r="B108" s="26" t="s">
        <v>141</v>
      </c>
      <c r="C108" s="16">
        <v>738.63</v>
      </c>
      <c r="D108" s="16">
        <v>279.274</v>
      </c>
      <c r="E108" s="28">
        <f t="shared" ref="E108" si="42">C108+D108</f>
        <v>1017.904</v>
      </c>
      <c r="F108" s="16">
        <v>301.40300000000002</v>
      </c>
      <c r="G108" s="16">
        <v>0</v>
      </c>
      <c r="H108" s="28">
        <f t="shared" ref="H108" si="43">F108+G108</f>
        <v>301.40300000000002</v>
      </c>
      <c r="I108" s="11">
        <f t="shared" si="40"/>
        <v>40.805680787403709</v>
      </c>
      <c r="J108" s="11"/>
      <c r="K108" s="11">
        <f t="shared" si="41"/>
        <v>29.610159700718341</v>
      </c>
    </row>
    <row r="109" spans="1:11" ht="60" x14ac:dyDescent="0.2">
      <c r="A109" s="18">
        <v>4</v>
      </c>
      <c r="B109" s="17" t="s">
        <v>114</v>
      </c>
      <c r="C109" s="16">
        <v>198.19800000000001</v>
      </c>
      <c r="D109" s="4"/>
      <c r="E109" s="28">
        <f t="shared" si="38"/>
        <v>198.19800000000001</v>
      </c>
      <c r="F109" s="16">
        <v>49.902999999999999</v>
      </c>
      <c r="G109" s="4"/>
      <c r="H109" s="28">
        <f t="shared" si="39"/>
        <v>49.902999999999999</v>
      </c>
      <c r="I109" s="11">
        <f>F109/C109*100</f>
        <v>25.178356996538813</v>
      </c>
      <c r="J109" s="11"/>
      <c r="K109" s="11">
        <f>H109/E109*100</f>
        <v>25.178356996538813</v>
      </c>
    </row>
    <row r="110" spans="1:11" ht="50.25" customHeight="1" x14ac:dyDescent="0.2">
      <c r="A110" s="18">
        <v>5</v>
      </c>
      <c r="B110" s="17" t="s">
        <v>160</v>
      </c>
      <c r="C110" s="4"/>
      <c r="D110" s="4"/>
      <c r="E110" s="28">
        <f t="shared" si="38"/>
        <v>0</v>
      </c>
      <c r="F110" s="4">
        <v>687.60799999999995</v>
      </c>
      <c r="G110" s="4"/>
      <c r="H110" s="28">
        <f t="shared" si="39"/>
        <v>687.60799999999995</v>
      </c>
      <c r="I110" s="11"/>
      <c r="J110" s="11"/>
      <c r="K110" s="11"/>
    </row>
    <row r="111" spans="1:11" ht="30" customHeight="1" x14ac:dyDescent="0.2">
      <c r="A111" s="56" t="s">
        <v>127</v>
      </c>
      <c r="B111" s="38"/>
      <c r="C111" s="38"/>
      <c r="D111" s="38"/>
      <c r="E111" s="38"/>
      <c r="F111" s="38"/>
      <c r="G111" s="38"/>
      <c r="H111" s="38"/>
      <c r="I111" s="38"/>
      <c r="J111" s="38"/>
      <c r="K111" s="38"/>
    </row>
    <row r="112" spans="1:11" ht="66.75" customHeight="1" x14ac:dyDescent="0.2">
      <c r="A112" s="47" t="s">
        <v>180</v>
      </c>
      <c r="B112" s="47"/>
      <c r="C112" s="47"/>
      <c r="D112" s="47"/>
      <c r="E112" s="47"/>
      <c r="F112" s="47"/>
      <c r="G112" s="47"/>
      <c r="H112" s="47"/>
      <c r="I112" s="47"/>
      <c r="J112" s="47"/>
      <c r="K112" s="47"/>
    </row>
    <row r="113" spans="1:11" s="7" customFormat="1" ht="14.25" x14ac:dyDescent="0.2">
      <c r="A113" s="21" t="s">
        <v>92</v>
      </c>
      <c r="B113" s="21" t="s">
        <v>93</v>
      </c>
      <c r="C113" s="19"/>
      <c r="D113" s="19"/>
      <c r="E113" s="19"/>
      <c r="F113" s="19"/>
      <c r="G113" s="19"/>
      <c r="H113" s="19"/>
      <c r="I113" s="11"/>
      <c r="J113" s="11"/>
      <c r="K113" s="11"/>
    </row>
    <row r="114" spans="1:11" ht="25.5" x14ac:dyDescent="0.2">
      <c r="A114" s="18">
        <v>1</v>
      </c>
      <c r="B114" s="18" t="s">
        <v>131</v>
      </c>
      <c r="C114" s="19">
        <v>529247.36</v>
      </c>
      <c r="D114" s="19"/>
      <c r="E114" s="19">
        <f t="shared" ref="E114:E117" si="44">C114+D114</f>
        <v>529247.36</v>
      </c>
      <c r="F114" s="19">
        <v>763916.03</v>
      </c>
      <c r="G114" s="19"/>
      <c r="H114" s="19">
        <f t="shared" ref="H114:H117" si="45">F114+G114</f>
        <v>763916.03</v>
      </c>
      <c r="I114" s="11">
        <f t="shared" ref="I114" si="46">F114/C114*100</f>
        <v>144.3400737983842</v>
      </c>
      <c r="J114" s="11"/>
      <c r="K114" s="11">
        <f t="shared" ref="K114" si="47">H114/E114*100</f>
        <v>144.3400737983842</v>
      </c>
    </row>
    <row r="115" spans="1:11" ht="25.5" x14ac:dyDescent="0.2">
      <c r="A115" s="18">
        <v>2</v>
      </c>
      <c r="B115" s="18" t="s">
        <v>130</v>
      </c>
      <c r="C115" s="19">
        <v>204319.62</v>
      </c>
      <c r="D115" s="19"/>
      <c r="E115" s="19">
        <f t="shared" si="44"/>
        <v>204319.62</v>
      </c>
      <c r="F115" s="19">
        <v>284101.49</v>
      </c>
      <c r="G115" s="19"/>
      <c r="H115" s="19">
        <f t="shared" si="45"/>
        <v>284101.49</v>
      </c>
      <c r="I115" s="11">
        <f t="shared" ref="I115:I130" si="48">F115/C115*100</f>
        <v>139.04758143148464</v>
      </c>
      <c r="J115" s="11"/>
      <c r="K115" s="11">
        <f t="shared" ref="K115:K130" si="49">H115/E115*100</f>
        <v>139.04758143148464</v>
      </c>
    </row>
    <row r="116" spans="1:11" ht="25.5" x14ac:dyDescent="0.2">
      <c r="A116" s="18">
        <v>3</v>
      </c>
      <c r="B116" s="18" t="s">
        <v>132</v>
      </c>
      <c r="C116" s="19">
        <v>738630</v>
      </c>
      <c r="D116" s="19">
        <v>279274.48</v>
      </c>
      <c r="E116" s="19">
        <f t="shared" si="44"/>
        <v>1017904.48</v>
      </c>
      <c r="F116" s="19">
        <v>301403</v>
      </c>
      <c r="G116" s="19"/>
      <c r="H116" s="19">
        <f t="shared" si="45"/>
        <v>301403</v>
      </c>
      <c r="I116" s="11">
        <f t="shared" si="48"/>
        <v>40.805680787403709</v>
      </c>
      <c r="J116" s="11"/>
      <c r="K116" s="11">
        <f t="shared" si="49"/>
        <v>29.610145737839765</v>
      </c>
    </row>
    <row r="117" spans="1:11" ht="25.5" x14ac:dyDescent="0.2">
      <c r="A117" s="18">
        <v>4</v>
      </c>
      <c r="B117" s="18" t="s">
        <v>142</v>
      </c>
      <c r="C117" s="19">
        <v>198198.42</v>
      </c>
      <c r="D117" s="19"/>
      <c r="E117" s="19">
        <f t="shared" si="44"/>
        <v>198198.42</v>
      </c>
      <c r="F117" s="19">
        <v>49963.360000000001</v>
      </c>
      <c r="G117" s="19"/>
      <c r="H117" s="19">
        <f t="shared" si="45"/>
        <v>49963.360000000001</v>
      </c>
      <c r="I117" s="11">
        <f t="shared" si="48"/>
        <v>25.208757970926303</v>
      </c>
      <c r="J117" s="11"/>
      <c r="K117" s="11">
        <f t="shared" si="49"/>
        <v>25.208757970926303</v>
      </c>
    </row>
    <row r="118" spans="1:11" ht="25.5" x14ac:dyDescent="0.2">
      <c r="A118" s="18">
        <v>5</v>
      </c>
      <c r="B118" s="10" t="s">
        <v>165</v>
      </c>
      <c r="C118" s="19"/>
      <c r="D118" s="19"/>
      <c r="E118" s="19">
        <f t="shared" ref="E118" si="50">C118+D118</f>
        <v>0</v>
      </c>
      <c r="F118" s="19">
        <v>687607.9</v>
      </c>
      <c r="G118" s="19"/>
      <c r="H118" s="19">
        <f t="shared" ref="H118" si="51">F118+G118</f>
        <v>687607.9</v>
      </c>
      <c r="I118" s="11"/>
      <c r="J118" s="11"/>
      <c r="K118" s="11"/>
    </row>
    <row r="119" spans="1:11" s="7" customFormat="1" ht="14.25" x14ac:dyDescent="0.2">
      <c r="A119" s="21" t="s">
        <v>94</v>
      </c>
      <c r="B119" s="21" t="s">
        <v>95</v>
      </c>
      <c r="C119" s="22"/>
      <c r="D119" s="22"/>
      <c r="E119" s="19"/>
      <c r="F119" s="22"/>
      <c r="G119" s="22"/>
      <c r="H119" s="19"/>
      <c r="I119" s="11"/>
      <c r="J119" s="11"/>
      <c r="K119" s="11"/>
    </row>
    <row r="120" spans="1:11" ht="30" x14ac:dyDescent="0.2">
      <c r="A120" s="18">
        <v>6</v>
      </c>
      <c r="B120" s="17" t="s">
        <v>143</v>
      </c>
      <c r="C120" s="19">
        <v>4</v>
      </c>
      <c r="D120" s="19"/>
      <c r="E120" s="19">
        <f t="shared" ref="E120:E124" si="52">C120+D120</f>
        <v>4</v>
      </c>
      <c r="F120" s="19">
        <v>3</v>
      </c>
      <c r="G120" s="19"/>
      <c r="H120" s="19">
        <f t="shared" ref="H120:H124" si="53">F120+G120</f>
        <v>3</v>
      </c>
      <c r="I120" s="11">
        <f t="shared" si="48"/>
        <v>75</v>
      </c>
      <c r="J120" s="11"/>
      <c r="K120" s="11">
        <f t="shared" si="49"/>
        <v>75</v>
      </c>
    </row>
    <row r="121" spans="1:11" ht="15" x14ac:dyDescent="0.2">
      <c r="A121" s="18">
        <v>7</v>
      </c>
      <c r="B121" s="17" t="s">
        <v>129</v>
      </c>
      <c r="C121" s="19">
        <v>44</v>
      </c>
      <c r="D121" s="19"/>
      <c r="E121" s="19">
        <f t="shared" si="52"/>
        <v>44</v>
      </c>
      <c r="F121" s="19">
        <v>20</v>
      </c>
      <c r="G121" s="19"/>
      <c r="H121" s="19">
        <f t="shared" si="53"/>
        <v>20</v>
      </c>
      <c r="I121" s="11">
        <f t="shared" si="48"/>
        <v>45.454545454545453</v>
      </c>
      <c r="J121" s="11"/>
      <c r="K121" s="11">
        <f t="shared" si="49"/>
        <v>45.454545454545453</v>
      </c>
    </row>
    <row r="122" spans="1:11" ht="25.5" x14ac:dyDescent="0.2">
      <c r="A122" s="18">
        <v>8</v>
      </c>
      <c r="B122" s="10" t="s">
        <v>169</v>
      </c>
      <c r="C122" s="19"/>
      <c r="D122" s="19"/>
      <c r="E122" s="19">
        <f t="shared" si="52"/>
        <v>0</v>
      </c>
      <c r="F122" s="19">
        <v>2</v>
      </c>
      <c r="G122" s="19"/>
      <c r="H122" s="19">
        <f t="shared" si="53"/>
        <v>2</v>
      </c>
      <c r="I122" s="11"/>
      <c r="J122" s="11"/>
      <c r="K122" s="11"/>
    </row>
    <row r="123" spans="1:11" ht="30" x14ac:dyDescent="0.2">
      <c r="A123" s="18">
        <v>9</v>
      </c>
      <c r="B123" s="17" t="s">
        <v>134</v>
      </c>
      <c r="C123" s="19">
        <v>5</v>
      </c>
      <c r="D123" s="19">
        <v>2</v>
      </c>
      <c r="E123" s="19">
        <f t="shared" si="52"/>
        <v>7</v>
      </c>
      <c r="F123" s="19">
        <v>3</v>
      </c>
      <c r="G123" s="19"/>
      <c r="H123" s="19">
        <f t="shared" si="53"/>
        <v>3</v>
      </c>
      <c r="I123" s="11">
        <f t="shared" si="48"/>
        <v>60</v>
      </c>
      <c r="J123" s="11"/>
      <c r="K123" s="11">
        <f t="shared" si="49"/>
        <v>42.857142857142854</v>
      </c>
    </row>
    <row r="124" spans="1:11" ht="30" x14ac:dyDescent="0.2">
      <c r="A124" s="18">
        <v>10</v>
      </c>
      <c r="B124" s="17" t="s">
        <v>135</v>
      </c>
      <c r="C124" s="19">
        <v>37</v>
      </c>
      <c r="D124" s="19"/>
      <c r="E124" s="19">
        <f t="shared" si="52"/>
        <v>37</v>
      </c>
      <c r="F124" s="19">
        <v>10</v>
      </c>
      <c r="G124" s="19"/>
      <c r="H124" s="19">
        <f t="shared" si="53"/>
        <v>10</v>
      </c>
      <c r="I124" s="11">
        <f t="shared" si="48"/>
        <v>27.027027027027028</v>
      </c>
      <c r="J124" s="11"/>
      <c r="K124" s="11">
        <f t="shared" si="49"/>
        <v>27.027027027027028</v>
      </c>
    </row>
    <row r="125" spans="1:11" s="7" customFormat="1" ht="14.25" x14ac:dyDescent="0.2">
      <c r="A125" s="21" t="s">
        <v>96</v>
      </c>
      <c r="B125" s="21" t="s">
        <v>97</v>
      </c>
      <c r="C125" s="22"/>
      <c r="D125" s="22"/>
      <c r="E125" s="22"/>
      <c r="F125" s="22"/>
      <c r="G125" s="22"/>
      <c r="H125" s="22"/>
      <c r="I125" s="11"/>
      <c r="J125" s="11"/>
      <c r="K125" s="11"/>
    </row>
    <row r="126" spans="1:11" ht="38.25" x14ac:dyDescent="0.2">
      <c r="A126" s="18">
        <v>11</v>
      </c>
      <c r="B126" s="10" t="s">
        <v>125</v>
      </c>
      <c r="C126" s="19">
        <v>132311.84</v>
      </c>
      <c r="D126" s="19"/>
      <c r="E126" s="19">
        <f t="shared" ref="E126:E130" si="54">C126+D126</f>
        <v>132311.84</v>
      </c>
      <c r="F126" s="19">
        <v>254638.68</v>
      </c>
      <c r="G126" s="19"/>
      <c r="H126" s="19">
        <f t="shared" ref="H126" si="55">F126+G126</f>
        <v>254638.68</v>
      </c>
      <c r="I126" s="11">
        <f t="shared" si="48"/>
        <v>192.45343425047977</v>
      </c>
      <c r="J126" s="11"/>
      <c r="K126" s="11">
        <f t="shared" si="49"/>
        <v>192.45343425047977</v>
      </c>
    </row>
    <row r="127" spans="1:11" ht="51" x14ac:dyDescent="0.2">
      <c r="A127" s="18">
        <v>12</v>
      </c>
      <c r="B127" s="10" t="s">
        <v>124</v>
      </c>
      <c r="C127" s="19">
        <v>4643.63</v>
      </c>
      <c r="D127" s="19"/>
      <c r="E127" s="19">
        <f t="shared" si="54"/>
        <v>4643.63</v>
      </c>
      <c r="F127" s="19">
        <v>14205.07</v>
      </c>
      <c r="G127" s="19"/>
      <c r="H127" s="19">
        <f t="shared" ref="H127:H129" si="56">F127+G127</f>
        <v>14205.07</v>
      </c>
      <c r="I127" s="11">
        <f t="shared" si="48"/>
        <v>305.90443252369374</v>
      </c>
      <c r="J127" s="11"/>
      <c r="K127" s="11">
        <f t="shared" si="49"/>
        <v>305.90443252369374</v>
      </c>
    </row>
    <row r="128" spans="1:11" ht="38.25" x14ac:dyDescent="0.2">
      <c r="A128" s="18">
        <v>13</v>
      </c>
      <c r="B128" s="10" t="s">
        <v>170</v>
      </c>
      <c r="C128" s="19"/>
      <c r="D128" s="19"/>
      <c r="E128" s="19">
        <f t="shared" si="54"/>
        <v>0</v>
      </c>
      <c r="F128" s="19">
        <v>343803.95</v>
      </c>
      <c r="G128" s="19"/>
      <c r="H128" s="19">
        <f t="shared" ref="H128" si="57">F128+G128</f>
        <v>343803.95</v>
      </c>
      <c r="I128" s="11"/>
      <c r="J128" s="11"/>
      <c r="K128" s="11"/>
    </row>
    <row r="129" spans="1:11" ht="25.5" x14ac:dyDescent="0.2">
      <c r="A129" s="18">
        <v>14</v>
      </c>
      <c r="B129" s="10" t="s">
        <v>151</v>
      </c>
      <c r="C129" s="19">
        <v>147726</v>
      </c>
      <c r="D129" s="19">
        <v>139637.24</v>
      </c>
      <c r="E129" s="19">
        <f t="shared" si="54"/>
        <v>287363.24</v>
      </c>
      <c r="F129" s="19">
        <v>100467.67</v>
      </c>
      <c r="G129" s="19"/>
      <c r="H129" s="19">
        <f t="shared" si="56"/>
        <v>100467.67</v>
      </c>
      <c r="I129" s="11">
        <f t="shared" si="48"/>
        <v>68.00947023543587</v>
      </c>
      <c r="J129" s="11"/>
      <c r="K129" s="11">
        <f t="shared" si="49"/>
        <v>34.961907445085878</v>
      </c>
    </row>
    <row r="130" spans="1:11" ht="38.25" x14ac:dyDescent="0.2">
      <c r="A130" s="18">
        <v>15</v>
      </c>
      <c r="B130" s="10" t="s">
        <v>144</v>
      </c>
      <c r="C130" s="19">
        <v>5356.71</v>
      </c>
      <c r="D130" s="19"/>
      <c r="E130" s="19">
        <f t="shared" si="54"/>
        <v>5356.71</v>
      </c>
      <c r="F130" s="19">
        <v>4990.34</v>
      </c>
      <c r="G130" s="19"/>
      <c r="H130" s="19">
        <f t="shared" ref="H130" si="58">F130+G130</f>
        <v>4990.34</v>
      </c>
      <c r="I130" s="11">
        <f t="shared" si="48"/>
        <v>93.160540705022299</v>
      </c>
      <c r="J130" s="11"/>
      <c r="K130" s="11">
        <f t="shared" si="49"/>
        <v>93.160540705022299</v>
      </c>
    </row>
    <row r="131" spans="1:11" s="7" customFormat="1" ht="14.25" x14ac:dyDescent="0.2">
      <c r="A131" s="21">
        <v>4</v>
      </c>
      <c r="B131" s="12" t="s">
        <v>121</v>
      </c>
      <c r="C131" s="22"/>
      <c r="D131" s="22"/>
      <c r="E131" s="22"/>
      <c r="F131" s="22"/>
      <c r="G131" s="22"/>
      <c r="H131" s="22"/>
      <c r="I131" s="15"/>
      <c r="J131" s="11"/>
      <c r="K131" s="15"/>
    </row>
    <row r="132" spans="1:11" ht="25.5" x14ac:dyDescent="0.2">
      <c r="A132" s="18">
        <v>16</v>
      </c>
      <c r="B132" s="10" t="s">
        <v>137</v>
      </c>
      <c r="C132" s="19">
        <v>99.9</v>
      </c>
      <c r="D132" s="19"/>
      <c r="E132" s="19">
        <f t="shared" ref="E132:E136" si="59">C132+D132</f>
        <v>99.9</v>
      </c>
      <c r="F132" s="19">
        <v>99.47</v>
      </c>
      <c r="G132" s="19"/>
      <c r="H132" s="19">
        <f t="shared" ref="H132" si="60">F132+G132</f>
        <v>99.47</v>
      </c>
      <c r="I132" s="11">
        <f>F132/C132*100</f>
        <v>99.569569569569566</v>
      </c>
      <c r="J132" s="11"/>
      <c r="K132" s="11">
        <f t="shared" ref="K132" si="61">H132/E132*100</f>
        <v>99.569569569569566</v>
      </c>
    </row>
    <row r="133" spans="1:11" ht="38.25" x14ac:dyDescent="0.2">
      <c r="A133" s="18">
        <v>17</v>
      </c>
      <c r="B133" s="10" t="s">
        <v>145</v>
      </c>
      <c r="C133" s="19">
        <v>90.4</v>
      </c>
      <c r="D133" s="19"/>
      <c r="E133" s="19">
        <f t="shared" si="59"/>
        <v>90.4</v>
      </c>
      <c r="F133" s="19">
        <v>59.91</v>
      </c>
      <c r="G133" s="19"/>
      <c r="H133" s="19">
        <f t="shared" ref="H133:H134" si="62">F133+G133</f>
        <v>59.91</v>
      </c>
      <c r="I133" s="11">
        <f t="shared" ref="I133:I136" si="63">F133/C133*100</f>
        <v>66.272123893805301</v>
      </c>
      <c r="J133" s="11"/>
      <c r="K133" s="11">
        <f t="shared" ref="K133:K136" si="64">H133/E133*100</f>
        <v>66.272123893805301</v>
      </c>
    </row>
    <row r="134" spans="1:11" ht="25.5" x14ac:dyDescent="0.2">
      <c r="A134" s="18">
        <v>18</v>
      </c>
      <c r="B134" s="10" t="s">
        <v>171</v>
      </c>
      <c r="C134" s="19"/>
      <c r="D134" s="19"/>
      <c r="E134" s="19">
        <f t="shared" si="59"/>
        <v>0</v>
      </c>
      <c r="F134" s="19">
        <v>90.73</v>
      </c>
      <c r="G134" s="19"/>
      <c r="H134" s="19">
        <f t="shared" si="62"/>
        <v>90.73</v>
      </c>
      <c r="I134" s="11"/>
      <c r="J134" s="11"/>
      <c r="K134" s="11"/>
    </row>
    <row r="135" spans="1:11" ht="25.5" x14ac:dyDescent="0.2">
      <c r="A135" s="18">
        <v>19</v>
      </c>
      <c r="B135" s="10" t="s">
        <v>138</v>
      </c>
      <c r="C135" s="19">
        <v>96.5</v>
      </c>
      <c r="D135" s="19">
        <v>537</v>
      </c>
      <c r="E135" s="19">
        <v>100</v>
      </c>
      <c r="F135" s="19">
        <v>94.19</v>
      </c>
      <c r="G135" s="19"/>
      <c r="H135" s="19">
        <f t="shared" ref="H135" si="65">F135+G135</f>
        <v>94.19</v>
      </c>
      <c r="I135" s="11">
        <f t="shared" si="63"/>
        <v>97.606217616580309</v>
      </c>
      <c r="J135" s="11"/>
      <c r="K135" s="11">
        <f t="shared" si="64"/>
        <v>94.19</v>
      </c>
    </row>
    <row r="136" spans="1:11" ht="25.5" x14ac:dyDescent="0.2">
      <c r="A136" s="18">
        <v>20</v>
      </c>
      <c r="B136" s="10" t="s">
        <v>139</v>
      </c>
      <c r="C136" s="19">
        <v>86.17</v>
      </c>
      <c r="D136" s="19"/>
      <c r="E136" s="19">
        <f t="shared" si="59"/>
        <v>86.17</v>
      </c>
      <c r="F136" s="19">
        <v>66.63</v>
      </c>
      <c r="G136" s="19"/>
      <c r="H136" s="19">
        <f t="shared" ref="H136" si="66">F136+G136</f>
        <v>66.63</v>
      </c>
      <c r="I136" s="11">
        <f t="shared" si="63"/>
        <v>77.323894626900298</v>
      </c>
      <c r="J136" s="11"/>
      <c r="K136" s="11">
        <f t="shared" si="64"/>
        <v>77.323894626900298</v>
      </c>
    </row>
    <row r="137" spans="1:11" ht="17.45" customHeight="1" x14ac:dyDescent="0.2">
      <c r="A137" s="56" t="s">
        <v>103</v>
      </c>
      <c r="B137" s="56"/>
      <c r="C137" s="56"/>
      <c r="D137" s="56"/>
      <c r="E137" s="56"/>
      <c r="F137" s="56"/>
      <c r="G137" s="56"/>
      <c r="H137" s="56"/>
      <c r="I137" s="56"/>
      <c r="J137" s="56"/>
      <c r="K137" s="56"/>
    </row>
    <row r="138" spans="1:11" ht="91.5" customHeight="1" x14ac:dyDescent="0.2">
      <c r="A138" s="47" t="s">
        <v>181</v>
      </c>
      <c r="B138" s="47"/>
      <c r="C138" s="47"/>
      <c r="D138" s="47"/>
      <c r="E138" s="47"/>
      <c r="F138" s="47"/>
      <c r="G138" s="47"/>
      <c r="H138" s="47"/>
      <c r="I138" s="47"/>
      <c r="J138" s="47"/>
      <c r="K138" s="47"/>
    </row>
    <row r="139" spans="1:11" ht="13.9" customHeight="1" x14ac:dyDescent="0.2">
      <c r="A139" s="43" t="s">
        <v>104</v>
      </c>
      <c r="B139" s="43"/>
      <c r="C139" s="43"/>
      <c r="D139" s="43"/>
      <c r="E139" s="43"/>
      <c r="F139" s="43"/>
      <c r="G139" s="43"/>
      <c r="H139" s="43"/>
      <c r="I139" s="43"/>
      <c r="J139" s="43"/>
      <c r="K139" s="43"/>
    </row>
    <row r="140" spans="1:11" ht="21.75" customHeight="1" x14ac:dyDescent="0.2">
      <c r="A140" s="44" t="s">
        <v>105</v>
      </c>
      <c r="B140" s="44"/>
      <c r="C140" s="44"/>
      <c r="D140" s="44"/>
      <c r="E140" s="44"/>
      <c r="F140" s="44"/>
      <c r="G140" s="44"/>
      <c r="H140" s="44"/>
      <c r="I140" s="44"/>
      <c r="J140" s="44"/>
      <c r="K140" s="44"/>
    </row>
    <row r="141" spans="1:11" hidden="1" x14ac:dyDescent="0.2"/>
    <row r="142" spans="1:11" ht="14.25" hidden="1" customHeight="1" x14ac:dyDescent="0.2">
      <c r="A142" s="45" t="s">
        <v>117</v>
      </c>
      <c r="B142" s="46"/>
      <c r="C142" s="46"/>
      <c r="D142" s="46"/>
      <c r="E142" s="46"/>
      <c r="F142" s="46"/>
      <c r="G142" s="46"/>
      <c r="H142" s="46"/>
      <c r="I142" s="46"/>
      <c r="J142" s="46"/>
      <c r="K142" s="46"/>
    </row>
    <row r="143" spans="1:11" hidden="1" x14ac:dyDescent="0.2"/>
    <row r="144" spans="1:11" ht="60" x14ac:dyDescent="0.2">
      <c r="A144" s="18" t="s">
        <v>39</v>
      </c>
      <c r="B144" s="18" t="s">
        <v>8</v>
      </c>
      <c r="C144" s="6" t="s">
        <v>106</v>
      </c>
      <c r="D144" s="6" t="s">
        <v>107</v>
      </c>
      <c r="E144" s="6" t="s">
        <v>108</v>
      </c>
      <c r="F144" s="6" t="s">
        <v>89</v>
      </c>
      <c r="G144" s="6" t="s">
        <v>109</v>
      </c>
      <c r="H144" s="6" t="s">
        <v>110</v>
      </c>
    </row>
    <row r="145" spans="1:8" ht="15" x14ac:dyDescent="0.2">
      <c r="A145" s="18" t="s">
        <v>5</v>
      </c>
      <c r="B145" s="18" t="s">
        <v>17</v>
      </c>
      <c r="C145" s="18" t="s">
        <v>26</v>
      </c>
      <c r="D145" s="18" t="s">
        <v>34</v>
      </c>
      <c r="E145" s="18" t="s">
        <v>33</v>
      </c>
      <c r="F145" s="18" t="s">
        <v>40</v>
      </c>
      <c r="G145" s="18" t="s">
        <v>32</v>
      </c>
      <c r="H145" s="18" t="s">
        <v>41</v>
      </c>
    </row>
    <row r="146" spans="1:8" ht="15" x14ac:dyDescent="0.2">
      <c r="A146" s="18" t="s">
        <v>42</v>
      </c>
      <c r="B146" s="18" t="s">
        <v>43</v>
      </c>
      <c r="C146" s="18" t="s">
        <v>11</v>
      </c>
      <c r="D146" s="18"/>
      <c r="E146" s="18"/>
      <c r="F146" s="18">
        <f>E146-D146</f>
        <v>0</v>
      </c>
      <c r="G146" s="18" t="s">
        <v>11</v>
      </c>
      <c r="H146" s="18" t="s">
        <v>11</v>
      </c>
    </row>
    <row r="147" spans="1:8" ht="15" x14ac:dyDescent="0.2">
      <c r="A147" s="18"/>
      <c r="B147" s="18" t="s">
        <v>44</v>
      </c>
      <c r="C147" s="18" t="s">
        <v>11</v>
      </c>
      <c r="D147" s="18"/>
      <c r="E147" s="18"/>
      <c r="F147" s="18">
        <f>E147-D147</f>
        <v>0</v>
      </c>
      <c r="G147" s="18" t="s">
        <v>11</v>
      </c>
      <c r="H147" s="18" t="s">
        <v>11</v>
      </c>
    </row>
    <row r="148" spans="1:8" ht="30" x14ac:dyDescent="0.2">
      <c r="A148" s="18"/>
      <c r="B148" s="18" t="s">
        <v>45</v>
      </c>
      <c r="C148" s="18" t="s">
        <v>11</v>
      </c>
      <c r="D148" s="18"/>
      <c r="E148" s="18"/>
      <c r="F148" s="18">
        <f>E148-D148</f>
        <v>0</v>
      </c>
      <c r="G148" s="18" t="s">
        <v>11</v>
      </c>
      <c r="H148" s="18" t="s">
        <v>11</v>
      </c>
    </row>
    <row r="149" spans="1:8" ht="15" x14ac:dyDescent="0.2">
      <c r="A149" s="18"/>
      <c r="B149" s="18" t="s">
        <v>46</v>
      </c>
      <c r="C149" s="18" t="s">
        <v>11</v>
      </c>
      <c r="D149" s="18"/>
      <c r="E149" s="18"/>
      <c r="F149" s="18"/>
      <c r="G149" s="18" t="s">
        <v>11</v>
      </c>
      <c r="H149" s="18" t="s">
        <v>11</v>
      </c>
    </row>
    <row r="150" spans="1:8" ht="15" x14ac:dyDescent="0.2">
      <c r="A150" s="18"/>
      <c r="B150" s="18" t="s">
        <v>47</v>
      </c>
      <c r="C150" s="18" t="s">
        <v>11</v>
      </c>
      <c r="D150" s="18"/>
      <c r="E150" s="18"/>
      <c r="F150" s="18"/>
      <c r="G150" s="18" t="s">
        <v>11</v>
      </c>
      <c r="H150" s="18" t="s">
        <v>11</v>
      </c>
    </row>
    <row r="151" spans="1:8" x14ac:dyDescent="0.2">
      <c r="A151" s="30" t="s">
        <v>126</v>
      </c>
      <c r="B151" s="31"/>
      <c r="C151" s="31"/>
      <c r="D151" s="31"/>
      <c r="E151" s="31"/>
      <c r="F151" s="31"/>
      <c r="G151" s="31"/>
      <c r="H151" s="31"/>
    </row>
    <row r="152" spans="1:8" ht="15" x14ac:dyDescent="0.2">
      <c r="A152" s="18" t="s">
        <v>17</v>
      </c>
      <c r="B152" s="18" t="s">
        <v>48</v>
      </c>
      <c r="C152" s="18" t="s">
        <v>11</v>
      </c>
      <c r="D152" s="18"/>
      <c r="E152" s="18"/>
      <c r="F152" s="18">
        <f>E152-D152</f>
        <v>0</v>
      </c>
      <c r="G152" s="18" t="s">
        <v>11</v>
      </c>
      <c r="H152" s="18" t="s">
        <v>11</v>
      </c>
    </row>
    <row r="153" spans="1:8" x14ac:dyDescent="0.2">
      <c r="A153" s="30" t="s">
        <v>119</v>
      </c>
      <c r="B153" s="31"/>
      <c r="C153" s="31"/>
      <c r="D153" s="31"/>
      <c r="E153" s="31"/>
      <c r="F153" s="31"/>
      <c r="G153" s="31"/>
      <c r="H153" s="31"/>
    </row>
    <row r="154" spans="1:8" x14ac:dyDescent="0.2">
      <c r="A154" s="31" t="s">
        <v>49</v>
      </c>
      <c r="B154" s="31"/>
      <c r="C154" s="31"/>
      <c r="D154" s="31"/>
      <c r="E154" s="31"/>
      <c r="F154" s="31"/>
      <c r="G154" s="31"/>
      <c r="H154" s="31"/>
    </row>
    <row r="155" spans="1:8" ht="15" x14ac:dyDescent="0.2">
      <c r="A155" s="18" t="s">
        <v>19</v>
      </c>
      <c r="B155" s="18" t="s">
        <v>50</v>
      </c>
      <c r="C155" s="18"/>
      <c r="D155" s="18"/>
      <c r="E155" s="18"/>
      <c r="F155" s="18"/>
      <c r="G155" s="18"/>
      <c r="H155" s="18"/>
    </row>
    <row r="156" spans="1:8" ht="15" x14ac:dyDescent="0.2">
      <c r="A156" s="18"/>
      <c r="B156" s="18" t="s">
        <v>51</v>
      </c>
      <c r="C156" s="18"/>
      <c r="D156" s="18"/>
      <c r="E156" s="18"/>
      <c r="F156" s="18">
        <f>E156-D156</f>
        <v>0</v>
      </c>
      <c r="G156" s="18"/>
      <c r="H156" s="18"/>
    </row>
    <row r="157" spans="1:8" ht="13.5" thickBot="1" x14ac:dyDescent="0.25">
      <c r="A157" s="57" t="s">
        <v>52</v>
      </c>
      <c r="B157" s="58"/>
      <c r="C157" s="58"/>
      <c r="D157" s="58"/>
      <c r="E157" s="58"/>
      <c r="F157" s="58"/>
      <c r="G157" s="58"/>
      <c r="H157" s="59"/>
    </row>
    <row r="158" spans="1:8" ht="30" x14ac:dyDescent="0.2">
      <c r="A158" s="18"/>
      <c r="B158" s="17" t="s">
        <v>120</v>
      </c>
      <c r="C158" s="18"/>
      <c r="D158" s="18"/>
      <c r="E158" s="18"/>
      <c r="F158" s="18">
        <f>E158-D158</f>
        <v>0</v>
      </c>
      <c r="G158" s="18"/>
      <c r="H158" s="18"/>
    </row>
    <row r="159" spans="1:8" ht="30" x14ac:dyDescent="0.2">
      <c r="A159" s="18"/>
      <c r="B159" s="18" t="s">
        <v>53</v>
      </c>
      <c r="C159" s="18"/>
      <c r="D159" s="18"/>
      <c r="E159" s="18"/>
      <c r="F159" s="18"/>
      <c r="G159" s="18"/>
      <c r="H159" s="18"/>
    </row>
    <row r="160" spans="1:8" ht="30" x14ac:dyDescent="0.2">
      <c r="A160" s="18" t="s">
        <v>20</v>
      </c>
      <c r="B160" s="18" t="s">
        <v>54</v>
      </c>
      <c r="C160" s="18" t="s">
        <v>11</v>
      </c>
      <c r="D160" s="18"/>
      <c r="E160" s="18"/>
      <c r="F160" s="18"/>
      <c r="G160" s="18" t="s">
        <v>11</v>
      </c>
      <c r="H160" s="18" t="s">
        <v>11</v>
      </c>
    </row>
    <row r="161" spans="1:11" ht="22.9" customHeight="1" x14ac:dyDescent="0.2">
      <c r="A161" s="60" t="s">
        <v>152</v>
      </c>
      <c r="B161" s="60"/>
      <c r="C161" s="60"/>
      <c r="D161" s="60"/>
      <c r="E161" s="60"/>
      <c r="F161" s="60"/>
      <c r="G161" s="60"/>
      <c r="H161" s="60"/>
      <c r="I161" s="60"/>
      <c r="J161" s="60"/>
      <c r="K161" s="60"/>
    </row>
    <row r="162" spans="1:11" ht="18" customHeight="1" x14ac:dyDescent="0.2">
      <c r="A162" s="48" t="s">
        <v>179</v>
      </c>
      <c r="B162" s="48"/>
      <c r="C162" s="48"/>
      <c r="D162" s="48"/>
      <c r="E162" s="48"/>
      <c r="F162" s="48"/>
      <c r="G162" s="48"/>
      <c r="H162" s="48"/>
      <c r="I162" s="48"/>
      <c r="J162" s="48"/>
      <c r="K162" s="48"/>
    </row>
    <row r="163" spans="1:11" ht="18" customHeight="1" x14ac:dyDescent="0.2">
      <c r="A163" s="48" t="s">
        <v>111</v>
      </c>
      <c r="B163" s="49"/>
      <c r="C163" s="49"/>
      <c r="D163" s="49"/>
      <c r="E163" s="49"/>
      <c r="F163" s="49"/>
      <c r="G163" s="49"/>
      <c r="H163" s="49"/>
      <c r="I163" s="49"/>
      <c r="J163" s="49"/>
      <c r="K163" s="49"/>
    </row>
    <row r="164" spans="1:11" ht="17.45" customHeight="1" x14ac:dyDescent="0.2">
      <c r="A164" s="41" t="s">
        <v>154</v>
      </c>
      <c r="B164" s="42"/>
      <c r="C164" s="42"/>
      <c r="D164" s="42"/>
      <c r="E164" s="42"/>
      <c r="F164" s="42"/>
      <c r="G164" s="42"/>
      <c r="H164" s="42"/>
      <c r="I164" s="42"/>
      <c r="J164" s="42"/>
      <c r="K164" s="42"/>
    </row>
    <row r="165" spans="1:11" ht="50.25" customHeight="1" x14ac:dyDescent="0.2">
      <c r="A165" s="48" t="s">
        <v>182</v>
      </c>
      <c r="B165" s="48"/>
      <c r="C165" s="48"/>
      <c r="D165" s="48"/>
      <c r="E165" s="48"/>
      <c r="F165" s="48"/>
      <c r="G165" s="48"/>
      <c r="H165" s="48"/>
      <c r="I165" s="48"/>
      <c r="J165" s="48"/>
      <c r="K165" s="48"/>
    </row>
    <row r="166" spans="1:11" ht="21" customHeight="1" x14ac:dyDescent="0.2">
      <c r="A166" s="48" t="s">
        <v>155</v>
      </c>
      <c r="B166" s="48"/>
      <c r="C166" s="48"/>
      <c r="D166" s="48"/>
      <c r="E166" s="48"/>
      <c r="F166" s="48"/>
      <c r="G166" s="48"/>
      <c r="H166" s="48"/>
      <c r="I166" s="48"/>
      <c r="J166" s="48"/>
      <c r="K166" s="48"/>
    </row>
    <row r="167" spans="1:11" ht="21" customHeight="1" x14ac:dyDescent="0.2">
      <c r="A167" s="48" t="s">
        <v>156</v>
      </c>
      <c r="B167" s="48"/>
      <c r="C167" s="48"/>
      <c r="D167" s="48"/>
      <c r="E167" s="48"/>
      <c r="F167" s="48"/>
      <c r="G167" s="48"/>
      <c r="H167" s="48"/>
      <c r="I167" s="48"/>
      <c r="J167" s="48"/>
      <c r="K167" s="48"/>
    </row>
    <row r="169" spans="1:11" ht="59.85" customHeight="1" x14ac:dyDescent="0.2">
      <c r="B169" s="9" t="s">
        <v>146</v>
      </c>
      <c r="C169" s="9"/>
      <c r="D169" s="9"/>
      <c r="E169" s="53" t="s">
        <v>147</v>
      </c>
      <c r="F169" s="53"/>
      <c r="G169" s="53"/>
    </row>
  </sheetData>
  <mergeCells count="91">
    <mergeCell ref="E169:G169"/>
    <mergeCell ref="A153:H153"/>
    <mergeCell ref="F100:H100"/>
    <mergeCell ref="I100:K100"/>
    <mergeCell ref="A165:K165"/>
    <mergeCell ref="A103:K103"/>
    <mergeCell ref="A104:K104"/>
    <mergeCell ref="A111:K111"/>
    <mergeCell ref="A112:K112"/>
    <mergeCell ref="A137:K137"/>
    <mergeCell ref="A154:H154"/>
    <mergeCell ref="A157:H157"/>
    <mergeCell ref="A166:K166"/>
    <mergeCell ref="A167:K167"/>
    <mergeCell ref="A161:K161"/>
    <mergeCell ref="A162:K162"/>
    <mergeCell ref="A70:K70"/>
    <mergeCell ref="A83:K83"/>
    <mergeCell ref="A95:K95"/>
    <mergeCell ref="A96:K96"/>
    <mergeCell ref="A81:K81"/>
    <mergeCell ref="A77:K77"/>
    <mergeCell ref="A88:K88"/>
    <mergeCell ref="A86:K86"/>
    <mergeCell ref="A90:K90"/>
    <mergeCell ref="A92:K92"/>
    <mergeCell ref="A94:K94"/>
    <mergeCell ref="A79:K79"/>
    <mergeCell ref="A97:K97"/>
    <mergeCell ref="A98:K98"/>
    <mergeCell ref="A99:K99"/>
    <mergeCell ref="I73:K73"/>
    <mergeCell ref="A75:K75"/>
    <mergeCell ref="C84:E84"/>
    <mergeCell ref="F84:H84"/>
    <mergeCell ref="I84:K84"/>
    <mergeCell ref="C73:E73"/>
    <mergeCell ref="F73:H73"/>
    <mergeCell ref="A100:A101"/>
    <mergeCell ref="B100:B101"/>
    <mergeCell ref="C100:E100"/>
    <mergeCell ref="A138:K138"/>
    <mergeCell ref="A163:K163"/>
    <mergeCell ref="A164:K164"/>
    <mergeCell ref="A139:K139"/>
    <mergeCell ref="A140:K140"/>
    <mergeCell ref="A142:K142"/>
    <mergeCell ref="A151:H151"/>
    <mergeCell ref="F52:H52"/>
    <mergeCell ref="I52:K52"/>
    <mergeCell ref="A17:K17"/>
    <mergeCell ref="A30:K30"/>
    <mergeCell ref="A37:E37"/>
    <mergeCell ref="A44:E44"/>
    <mergeCell ref="A50:K50"/>
    <mergeCell ref="A26:K26"/>
    <mergeCell ref="A20:K20"/>
    <mergeCell ref="A22:K22"/>
    <mergeCell ref="D6:K6"/>
    <mergeCell ref="D7:K7"/>
    <mergeCell ref="D8:K8"/>
    <mergeCell ref="C10:K10"/>
    <mergeCell ref="B11:K11"/>
    <mergeCell ref="A12:K12"/>
    <mergeCell ref="A28:K28"/>
    <mergeCell ref="A60:K60"/>
    <mergeCell ref="A64:K64"/>
    <mergeCell ref="A67:K67"/>
    <mergeCell ref="A24:K24"/>
    <mergeCell ref="A52:A53"/>
    <mergeCell ref="B52:B53"/>
    <mergeCell ref="A13:A14"/>
    <mergeCell ref="B13:B14"/>
    <mergeCell ref="C13:E13"/>
    <mergeCell ref="F13:H13"/>
    <mergeCell ref="I13:K13"/>
    <mergeCell ref="I54:K54"/>
    <mergeCell ref="C65:E65"/>
    <mergeCell ref="C52:E52"/>
    <mergeCell ref="H1:K1"/>
    <mergeCell ref="H2:K2"/>
    <mergeCell ref="A3:K3"/>
    <mergeCell ref="D4:K4"/>
    <mergeCell ref="D5:K5"/>
    <mergeCell ref="F65:H65"/>
    <mergeCell ref="I65:K65"/>
    <mergeCell ref="A62:K62"/>
    <mergeCell ref="C54:E54"/>
    <mergeCell ref="F54:H54"/>
    <mergeCell ref="A56:K56"/>
    <mergeCell ref="A58:K58"/>
  </mergeCells>
  <conditionalFormatting sqref="B69">
    <cfRule type="cellIs" dxfId="30" priority="59" stopIfTrue="1" operator="equal">
      <formula>$C68</formula>
    </cfRule>
  </conditionalFormatting>
  <conditionalFormatting sqref="B74">
    <cfRule type="cellIs" dxfId="29" priority="54" stopIfTrue="1" operator="equal">
      <formula>$C73</formula>
    </cfRule>
  </conditionalFormatting>
  <conditionalFormatting sqref="B57 B59 B68">
    <cfRule type="cellIs" dxfId="28" priority="51" stopIfTrue="1" operator="equal">
      <formula>$C55</formula>
    </cfRule>
  </conditionalFormatting>
  <conditionalFormatting sqref="B78">
    <cfRule type="cellIs" dxfId="27" priority="50" stopIfTrue="1" operator="equal">
      <formula>$C74</formula>
    </cfRule>
  </conditionalFormatting>
  <conditionalFormatting sqref="B82 B76 B131 B128">
    <cfRule type="cellIs" dxfId="26" priority="48" stopIfTrue="1" operator="equal">
      <formula>#REF!</formula>
    </cfRule>
  </conditionalFormatting>
  <conditionalFormatting sqref="B127:B128">
    <cfRule type="cellIs" dxfId="25" priority="41" stopIfTrue="1" operator="equal">
      <formula>$C125</formula>
    </cfRule>
  </conditionalFormatting>
  <conditionalFormatting sqref="B129">
    <cfRule type="cellIs" dxfId="24" priority="39" stopIfTrue="1" operator="equal">
      <formula>$C127</formula>
    </cfRule>
  </conditionalFormatting>
  <conditionalFormatting sqref="B57">
    <cfRule type="cellIs" dxfId="23" priority="29" stopIfTrue="1" operator="equal">
      <formula>$C55</formula>
    </cfRule>
  </conditionalFormatting>
  <conditionalFormatting sqref="B59">
    <cfRule type="cellIs" dxfId="22" priority="28" stopIfTrue="1" operator="equal">
      <formula>$C57</formula>
    </cfRule>
  </conditionalFormatting>
  <conditionalFormatting sqref="B61 B72 B131">
    <cfRule type="cellIs" dxfId="21" priority="26" stopIfTrue="1" operator="equal">
      <formula>#REF!</formula>
    </cfRule>
  </conditionalFormatting>
  <conditionalFormatting sqref="B85">
    <cfRule type="cellIs" dxfId="20" priority="25" stopIfTrue="1" operator="equal">
      <formula>$C84</formula>
    </cfRule>
  </conditionalFormatting>
  <conditionalFormatting sqref="B87">
    <cfRule type="cellIs" dxfId="19" priority="61" stopIfTrue="1" operator="equal">
      <formula>#REF!</formula>
    </cfRule>
  </conditionalFormatting>
  <conditionalFormatting sqref="B76">
    <cfRule type="cellIs" dxfId="18" priority="24" stopIfTrue="1" operator="equal">
      <formula>$C74</formula>
    </cfRule>
  </conditionalFormatting>
  <conditionalFormatting sqref="B87">
    <cfRule type="cellIs" dxfId="17" priority="22" stopIfTrue="1" operator="equal">
      <formula>$C85</formula>
    </cfRule>
  </conditionalFormatting>
  <conditionalFormatting sqref="B89">
    <cfRule type="cellIs" dxfId="16" priority="21" stopIfTrue="1" operator="equal">
      <formula>$C85</formula>
    </cfRule>
  </conditionalFormatting>
  <conditionalFormatting sqref="B126 B131">
    <cfRule type="cellIs" dxfId="15" priority="17" stopIfTrue="1" operator="equal">
      <formula>#REF!</formula>
    </cfRule>
  </conditionalFormatting>
  <conditionalFormatting sqref="B128">
    <cfRule type="cellIs" dxfId="14" priority="16" stopIfTrue="1" operator="equal">
      <formula>$C125</formula>
    </cfRule>
  </conditionalFormatting>
  <conditionalFormatting sqref="B128">
    <cfRule type="cellIs" dxfId="13" priority="14" stopIfTrue="1" operator="equal">
      <formula>#REF!</formula>
    </cfRule>
  </conditionalFormatting>
  <conditionalFormatting sqref="B132:B133 B135:B136">
    <cfRule type="cellIs" dxfId="12" priority="13" stopIfTrue="1" operator="equal">
      <formula>$C131</formula>
    </cfRule>
  </conditionalFormatting>
  <conditionalFormatting sqref="B93">
    <cfRule type="cellIs" dxfId="11" priority="11" stopIfTrue="1" operator="equal">
      <formula>$C89</formula>
    </cfRule>
  </conditionalFormatting>
  <conditionalFormatting sqref="B130">
    <cfRule type="cellIs" dxfId="10" priority="10" stopIfTrue="1" operator="equal">
      <formula>$C128</formula>
    </cfRule>
  </conditionalFormatting>
  <conditionalFormatting sqref="B63">
    <cfRule type="cellIs" dxfId="9" priority="9" stopIfTrue="1" operator="equal">
      <formula>#REF!</formula>
    </cfRule>
  </conditionalFormatting>
  <conditionalFormatting sqref="B71">
    <cfRule type="cellIs" dxfId="8" priority="8" stopIfTrue="1" operator="equal">
      <formula>#REF!</formula>
    </cfRule>
  </conditionalFormatting>
  <conditionalFormatting sqref="B82">
    <cfRule type="cellIs" dxfId="7" priority="62" stopIfTrue="1" operator="equal">
      <formula>$C76</formula>
    </cfRule>
  </conditionalFormatting>
  <conditionalFormatting sqref="B80">
    <cfRule type="cellIs" dxfId="6" priority="6" stopIfTrue="1" operator="equal">
      <formula>#REF!</formula>
    </cfRule>
  </conditionalFormatting>
  <conditionalFormatting sqref="B80">
    <cfRule type="cellIs" dxfId="5" priority="7" stopIfTrue="1" operator="equal">
      <formula>$C74</formula>
    </cfRule>
  </conditionalFormatting>
  <conditionalFormatting sqref="B91">
    <cfRule type="cellIs" dxfId="4" priority="5" stopIfTrue="1" operator="equal">
      <formula>$C85</formula>
    </cfRule>
  </conditionalFormatting>
  <conditionalFormatting sqref="B118">
    <cfRule type="cellIs" dxfId="3" priority="4" stopIfTrue="1" operator="equal">
      <formula>#REF!</formula>
    </cfRule>
  </conditionalFormatting>
  <conditionalFormatting sqref="B122">
    <cfRule type="cellIs" dxfId="2" priority="3" stopIfTrue="1" operator="equal">
      <formula>#REF!</formula>
    </cfRule>
  </conditionalFormatting>
  <conditionalFormatting sqref="B128">
    <cfRule type="cellIs" dxfId="1" priority="2" stopIfTrue="1" operator="equal">
      <formula>$C122</formula>
    </cfRule>
  </conditionalFormatting>
  <conditionalFormatting sqref="B134">
    <cfRule type="cellIs" dxfId="0" priority="1" stopIfTrue="1" operator="equal">
      <formula>$C130</formula>
    </cfRule>
  </conditionalFormatting>
  <pageMargins left="0.70866141732283472" right="0.70866141732283472" top="0.74803149606299213" bottom="0.74803149606299213" header="0.31496062992125984" footer="0.31496062992125984"/>
  <pageSetup paperSize="9" scale="65" fitToHeight="4" orientation="portrait" r:id="rId1"/>
  <rowBreaks count="4" manualBreakCount="4">
    <brk id="48" min="5" max="10" man="1"/>
    <brk id="72" min="5" max="10" man="1"/>
    <brk id="104" min="5" max="10" man="1"/>
    <brk id="14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0180</vt:lpstr>
      <vt:lpstr>'0180'!Область_печати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VNMR</cp:lastModifiedBy>
  <cp:lastPrinted>2023-02-10T13:54:57Z</cp:lastPrinted>
  <dcterms:created xsi:type="dcterms:W3CDTF">2019-07-18T07:25:18Z</dcterms:created>
  <dcterms:modified xsi:type="dcterms:W3CDTF">2023-02-10T13:58:29Z</dcterms:modified>
</cp:coreProperties>
</file>