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DOC\Desktop\оцінка ефективності 2022\Оцінка ефективності  бюджетних програм виконавчого комітету за 2022р\"/>
    </mc:Choice>
  </mc:AlternateContent>
  <bookViews>
    <workbookView xWindow="-120" yWindow="-120" windowWidth="19440" windowHeight="13170" tabRatio="935"/>
  </bookViews>
  <sheets>
    <sheet name="3133" sheetId="66" r:id="rId1"/>
  </sheets>
  <calcPr calcId="162913"/>
</workbook>
</file>

<file path=xl/calcChain.xml><?xml version="1.0" encoding="utf-8"?>
<calcChain xmlns="http://schemas.openxmlformats.org/spreadsheetml/2006/main">
  <c r="H102" i="66" l="1"/>
  <c r="K109" i="66" l="1"/>
  <c r="I109" i="66"/>
  <c r="I97" i="66"/>
  <c r="I98" i="66"/>
  <c r="I100" i="66"/>
  <c r="I95" i="66"/>
  <c r="I90" i="66"/>
  <c r="H90" i="66"/>
  <c r="K90" i="66" s="1"/>
  <c r="E90" i="66"/>
  <c r="H80" i="66" l="1"/>
  <c r="E80" i="66"/>
  <c r="J19" i="66"/>
  <c r="K19" i="66" s="1"/>
  <c r="I19" i="66"/>
  <c r="H19" i="66"/>
  <c r="E19" i="66"/>
  <c r="I88" i="66" l="1"/>
  <c r="I89" i="66"/>
  <c r="F118" i="66"/>
  <c r="E108" i="66"/>
  <c r="E107" i="66"/>
  <c r="E105" i="66"/>
  <c r="E104" i="66"/>
  <c r="E103" i="66"/>
  <c r="E102" i="66"/>
  <c r="E100" i="66"/>
  <c r="E99" i="66"/>
  <c r="E98" i="66"/>
  <c r="E97" i="66"/>
  <c r="E96" i="66"/>
  <c r="E95" i="66"/>
  <c r="E94" i="66"/>
  <c r="E93" i="66"/>
  <c r="E91" i="66"/>
  <c r="E89" i="66"/>
  <c r="E88" i="66"/>
  <c r="E87" i="66"/>
  <c r="I82" i="66"/>
  <c r="I83" i="66"/>
  <c r="K83" i="66" s="1"/>
  <c r="E49" i="66"/>
  <c r="J100" i="66" l="1"/>
  <c r="I93" i="66"/>
  <c r="I94" i="66"/>
  <c r="I96" i="66"/>
  <c r="I102" i="66"/>
  <c r="I103" i="66"/>
  <c r="I105" i="66"/>
  <c r="I107" i="66"/>
  <c r="I108" i="66"/>
  <c r="I87" i="66"/>
  <c r="J82" i="66"/>
  <c r="K82" i="66" s="1"/>
  <c r="I81" i="66" l="1"/>
  <c r="K81" i="66" s="1"/>
  <c r="I47" i="66"/>
  <c r="I46" i="66"/>
  <c r="H91" i="66"/>
  <c r="H89" i="66"/>
  <c r="K89" i="66" s="1"/>
  <c r="J49" i="66" l="1"/>
  <c r="I49" i="66"/>
  <c r="H49" i="66"/>
  <c r="H16" i="66"/>
  <c r="I16" i="66"/>
  <c r="J16" i="66"/>
  <c r="K49" i="66" l="1"/>
  <c r="K16" i="66"/>
  <c r="F130" i="66" l="1"/>
  <c r="F128" i="66"/>
  <c r="F124" i="66"/>
  <c r="F120" i="66"/>
  <c r="F119" i="66"/>
  <c r="H108" i="66"/>
  <c r="K108" i="66" s="1"/>
  <c r="H107" i="66"/>
  <c r="H105" i="66"/>
  <c r="K105" i="66" s="1"/>
  <c r="H104" i="66"/>
  <c r="H103" i="66"/>
  <c r="K103" i="66" s="1"/>
  <c r="H100" i="66"/>
  <c r="K100" i="66" s="1"/>
  <c r="K97" i="66"/>
  <c r="H96" i="66"/>
  <c r="H95" i="66"/>
  <c r="K95" i="66" s="1"/>
  <c r="H94" i="66"/>
  <c r="K94" i="66" s="1"/>
  <c r="H93" i="66"/>
  <c r="H88" i="66"/>
  <c r="K88" i="66" s="1"/>
  <c r="H87" i="66"/>
  <c r="H83" i="66"/>
  <c r="E83" i="66"/>
  <c r="H82" i="66"/>
  <c r="E82" i="66"/>
  <c r="H81" i="66"/>
  <c r="E81" i="66"/>
  <c r="G76" i="66"/>
  <c r="J76" i="66" s="1"/>
  <c r="F76" i="66"/>
  <c r="I76" i="66" s="1"/>
  <c r="E76" i="66"/>
  <c r="J67" i="66"/>
  <c r="I67" i="66"/>
  <c r="H67" i="66"/>
  <c r="E67" i="66"/>
  <c r="J66" i="66"/>
  <c r="I66" i="66"/>
  <c r="H66" i="66"/>
  <c r="E66" i="66"/>
  <c r="J63" i="66"/>
  <c r="I63" i="66"/>
  <c r="H63" i="66"/>
  <c r="E63" i="66"/>
  <c r="J61" i="66"/>
  <c r="I61" i="66"/>
  <c r="H61" i="66"/>
  <c r="E61" i="66"/>
  <c r="J58" i="66"/>
  <c r="I58" i="66"/>
  <c r="H58" i="66"/>
  <c r="E58" i="66"/>
  <c r="J57" i="66"/>
  <c r="I57" i="66"/>
  <c r="H57" i="66"/>
  <c r="E57" i="66"/>
  <c r="J56" i="66"/>
  <c r="I56" i="66"/>
  <c r="H56" i="66"/>
  <c r="E56" i="66"/>
  <c r="J55" i="66"/>
  <c r="I55" i="66"/>
  <c r="H55" i="66"/>
  <c r="E55" i="66"/>
  <c r="J54" i="66"/>
  <c r="I54" i="66"/>
  <c r="H54" i="66"/>
  <c r="E54" i="66"/>
  <c r="J53" i="66"/>
  <c r="I53" i="66"/>
  <c r="H53" i="66"/>
  <c r="J52" i="66"/>
  <c r="I52" i="66"/>
  <c r="H52" i="66"/>
  <c r="E52" i="66"/>
  <c r="J46" i="66"/>
  <c r="H46" i="66"/>
  <c r="E46" i="66"/>
  <c r="E35" i="66"/>
  <c r="E34" i="66"/>
  <c r="E33" i="66"/>
  <c r="E32" i="66"/>
  <c r="J21" i="66"/>
  <c r="I21" i="66"/>
  <c r="H21" i="66"/>
  <c r="E21" i="66"/>
  <c r="E16" i="66"/>
  <c r="E30" i="66" l="1"/>
  <c r="K96" i="66"/>
  <c r="K98" i="66"/>
  <c r="K102" i="66"/>
  <c r="K87" i="66"/>
  <c r="K93" i="66"/>
  <c r="K107" i="66"/>
  <c r="H76" i="66"/>
  <c r="K76" i="66" s="1"/>
  <c r="K53" i="66"/>
  <c r="K55" i="66"/>
  <c r="K57" i="66"/>
  <c r="K58" i="66"/>
  <c r="K61" i="66"/>
  <c r="K66" i="66"/>
  <c r="K46" i="66"/>
  <c r="K52" i="66"/>
  <c r="K54" i="66"/>
  <c r="K56" i="66"/>
  <c r="K63" i="66"/>
  <c r="K67" i="66"/>
  <c r="K21" i="66"/>
</calcChain>
</file>

<file path=xl/sharedStrings.xml><?xml version="1.0" encoding="utf-8"?>
<sst xmlns="http://schemas.openxmlformats.org/spreadsheetml/2006/main" count="266" uniqueCount="171">
  <si>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</si>
  <si>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</si>
  <si>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</si>
  <si>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</si>
  <si>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</si>
  <si>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</si>
  <si>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</si>
  <si>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</si>
  <si>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</si>
  <si>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</si>
  <si>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</si>
  <si>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</si>
  <si>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</si>
  <si>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</si>
  <si>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</si>
  <si>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</si>
  <si>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</si>
  <si>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</si>
  <si>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</si>
  <si>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</si>
  <si>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</si>
  <si>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</si>
  <si>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</si>
  <si>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</si>
  <si>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</si>
  <si>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</si>
  <si>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</si>
  <si>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</si>
  <si>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</si>
  <si>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</si>
  <si>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</si>
  <si>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</si>
  <si>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</si>
  <si>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</si>
  <si>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</si>
  <si>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</si>
  <si>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</si>
  <si>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</si>
  <si>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</si>
  <si>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</si>
  <si>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</si>
  <si>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</si>
  <si>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</si>
  <si>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</si>
  <si>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</si>
  <si>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</si>
  <si>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</si>
  <si>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</si>
  <si>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</si>
  <si>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</si>
  <si>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</si>
  <si>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</si>
  <si>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</si>
  <si>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</si>
  <si>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</si>
  <si>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</si>
  <si>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</si>
  <si>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</si>
  <si>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.0200000</t>
  </si>
  <si>
    <t>Виконавчий комітет Ніжинської міської ради</t>
  </si>
  <si>
    <t>(КПКВК МБ)</t>
  </si>
  <si>
    <t>(найменування головного розпорядника)</t>
  </si>
  <si>
    <t>2.</t>
  </si>
  <si>
    <t>.0210000</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</si>
  <si>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</si>
  <si>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</si>
  <si>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</si>
  <si>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</si>
  <si>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</si>
  <si>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</si>
  <si>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</si>
  <si>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</si>
  <si>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</si>
  <si>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</si>
  <si>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загальн ий фонд</t>
  </si>
  <si>
    <t>1</t>
  </si>
  <si>
    <t>2</t>
  </si>
  <si>
    <t>3</t>
  </si>
  <si>
    <t>4</t>
  </si>
  <si>
    <t>5</t>
  </si>
  <si>
    <t>6</t>
  </si>
  <si>
    <t>7</t>
  </si>
  <si>
    <t>8</t>
  </si>
  <si>
    <t>9</t>
  </si>
  <si>
    <t>План з урахуванням змін</t>
  </si>
  <si>
    <t>Виконано</t>
  </si>
  <si>
    <t>Відхилення</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</si>
  <si>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</si>
  <si>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</si>
  <si>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</si>
  <si>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</si>
  <si>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</si>
  <si>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</si>
  <si>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</si>
  <si>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</si>
  <si>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</si>
  <si>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</si>
  <si>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</si>
  <si>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</si>
  <si>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</si>
  <si>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</si>
  <si>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</si>
  <si>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</si>
  <si>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</si>
  <si>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</si>
  <si>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</si>
  <si>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</si>
  <si>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</si>
  <si>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Видатки (надані кредити)</t>
  </si>
  <si>
    <t>5.5 «Виконання інвестиційних (проектів) програм»:  (тис.грн.)</t>
  </si>
  <si>
    <t xml:space="preserve">Пояснення щодо причин відхилення фактичних надходжень від планового показника - </t>
  </si>
  <si>
    <t xml:space="preserve">Пояснення щодо причин відхилення касовихвидатків від планового показника </t>
  </si>
  <si>
    <t>Напрям спрямування коштів (об’єкт)1</t>
  </si>
  <si>
    <t>якості</t>
  </si>
  <si>
    <t>Загальний фонд</t>
  </si>
  <si>
    <t>Головний бухгалтер виконавчого комітету Ніжинської  міської ради</t>
  </si>
  <si>
    <t>Наталія ЄФІМЕНКО</t>
  </si>
  <si>
    <t xml:space="preserve">5.2 «Виконання бюджетної програми за джерелами надходжень спеціального фонду»                     </t>
  </si>
  <si>
    <t xml:space="preserve">5.3. «Виконання результативних показників бюджетної програми за напрямками використання бюджетних коштів»     </t>
  </si>
  <si>
    <t>5.4 « Виконання показників бюджетної програми порівняно із показниками попереднього року»:    (тис. грн)</t>
  </si>
  <si>
    <t>.0213133</t>
  </si>
  <si>
    <t>Інші заходи та заклади молодіжної політики</t>
  </si>
  <si>
    <t>5.1 «Виконання бюджетної програми за напрямами використання бюджетних коштів»:          ( тис.грн)</t>
  </si>
  <si>
    <t>Утримання Комунального закладу Ніжинський міський молодіжний центр Ніжинської міської ради Чернігівської області</t>
  </si>
  <si>
    <t>Громадський бюджет</t>
  </si>
  <si>
    <t>Програмна діяльність</t>
  </si>
  <si>
    <t>Придбання предметів довгострокового користування</t>
  </si>
  <si>
    <t>кількість регіональних закладів по роботі з молоддю</t>
  </si>
  <si>
    <t>кількість штатних працівників регіональних закладів по роботі з молоддю</t>
  </si>
  <si>
    <t>в тому числі жінок (дівчат)</t>
  </si>
  <si>
    <t>кількість заходів, проведених регіональними закладами по роботі з молоддю</t>
  </si>
  <si>
    <t>кількість молоді, яка візьме участь у заходах регіональних закладів по роботі з молоддю</t>
  </si>
  <si>
    <t>в тому числі жінок   (дівчат)</t>
  </si>
  <si>
    <t>кількість одиниць придбаного обладнання та предметів довгострокового користування (громадський бюджет)</t>
  </si>
  <si>
    <t>середньомісячна заробітна плата працівника регіональних закладів по роботі з молоддю</t>
  </si>
  <si>
    <t>середні витрати на проведення одного регіонального заходу закладом по роботі з молоддю</t>
  </si>
  <si>
    <t>середні витрати на придбання одиниці обладнання та предметів довгострокового використання</t>
  </si>
  <si>
    <t>середні витрати на придбання одиниці обладнання та предметів довгострокового користування (громадський бюджет)</t>
  </si>
  <si>
    <t>кількість молоді, охопленої роботою регіонального закладу по роботі з молоддю, від загальної кількості молоді в регіоні</t>
  </si>
  <si>
    <t>з них жінок (дівчат)</t>
  </si>
  <si>
    <t>Надання можливостей для всебічного розвитку молоді Ніжинської територіальної громади, розвиток Soft Skills для професійного становлення, самореалізації молоді, формування основ активного молодіжного працівника та еко-свідомого громадянина.</t>
  </si>
  <si>
    <t>обсяг видатків на проведення заходів</t>
  </si>
  <si>
    <t>рівень виконання напряму - Громадський бюджет</t>
  </si>
  <si>
    <t>загальна кількість молоді в громаді</t>
  </si>
  <si>
    <t>кількість молоді, яка відвідує регіональні заклади по роботі з молоддю в громаді</t>
  </si>
  <si>
    <t>обсяг видатків на реалізацію громадського бюджету</t>
  </si>
  <si>
    <t xml:space="preserve">кількість одиниць придбаного обладнання та предметів довгострокового користування </t>
  </si>
  <si>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</si>
  <si>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проведення  заходів з профорієнтації, професійного самовираження, фінансової грамотності, тайм-менеджменту, підвищення еко-свідомості, еко-культури, формування відповідальної екологічної поведінки, протидії  булінгу та насильства,  підвищення компетентностей молодіжних працівників</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</si>
  <si>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 Здійснення заходів щодо надання можливостей для всебічного розвитку молоді Ніжинської  територіальної громади</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</si>
  <si>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Має довгостроковий термін дії.</t>
    </r>
  </si>
  <si>
    <t>Рівень виконання завдання по придбанню обладнання та предметів довгострокового користування</t>
  </si>
  <si>
    <t>Оцінка ефективності бюджетної програми за 2022рік</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</si>
  <si>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за загальним фондом пояснюється залишком планових призначень за рахунок економії коштів по заробітній платі та комунальних послугах  (теплопостачання, водопостачання, вивіз сміття). За спеціальним фондом пояснюється залишком планових призначень (не здійснена закупівля через введення воєнного стану)</t>
    </r>
  </si>
  <si>
    <t>Придбання обладнання та предметів довгострокового користування</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</si>
  <si>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пояснюється залишком планових призначень (не здійснена закупівля через введення воєнного стану)</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</si>
  <si>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пояснюється залишком планових призначень за рахунок економії коштів по заробітній платі та комунальних послугах  (теплопостачання, водопостачання, вивіз сміття)</t>
    </r>
  </si>
  <si>
    <r>
      <t xml:space="preserve">Пояснення причин відхилень фактичних обсягів надходжень від планових - </t>
    </r>
    <r>
      <rPr>
        <i/>
        <sz val="11"/>
        <rFont val="Times New Roman"/>
        <family val="1"/>
        <charset val="204"/>
      </rPr>
      <t>залишок залишком планових призначень (не здійснена закупівля через введення воєнного стану)</t>
    </r>
  </si>
  <si>
    <t>обсяг видатків на придбання обладнання та предметів довгострокового використання</t>
  </si>
  <si>
    <r>
      <t xml:space="preserve">Пояснення щодо розбіжностей між фактичними та плановии результативними показниками: </t>
    </r>
    <r>
      <rPr>
        <i/>
        <sz val="11"/>
        <rFont val="Times New Roman"/>
        <family val="1"/>
        <charset val="204"/>
      </rPr>
      <t xml:space="preserve"> </t>
    </r>
  </si>
  <si>
    <r>
      <t xml:space="preserve">Пояснення щодо розбіжностей між фактичними та плановии результативними показниками:  </t>
    </r>
    <r>
      <rPr>
        <i/>
        <sz val="11"/>
        <rFont val="Times New Roman"/>
        <family val="1"/>
        <charset val="204"/>
      </rPr>
      <t>розбіжність пояснюється залишком планових призначень (не здійснена закупівля через введення воєнного стану)</t>
    </r>
  </si>
  <si>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пояснюється залишком планових призначень (не здійснена закупівля через введення воєнного стану)</t>
    </r>
  </si>
  <si>
    <t xml:space="preserve">середні витрати на придбання одиниці обладнання та предметів довгострокового користування </t>
  </si>
  <si>
    <r>
      <t xml:space="preserve">Оцінка відповідності фактичних результативних показників проведеним видаткам за напрямом використання бюджетних коштів, спрямованих на досягнення цих показників  - </t>
    </r>
    <r>
      <rPr>
        <i/>
        <sz val="11"/>
        <rFont val="Times New Roman"/>
        <family val="1"/>
        <charset val="204"/>
      </rPr>
      <t>Фактичні результативні показники  відповідають напрямкам використання коштів по програмі. Розбіжності пояснюються тим, що за спеціальним фондом не здійснена закупівля через введення воєнного стану, а за загальним фондом залишком планових призначень за рахунок економії коштів по заробітній платі з нарахуваннями та комунальних послугах  (теплопостачання, водопостачання, вивіз сміття)</t>
    </r>
  </si>
  <si>
    <r>
      <t>5.7    «Стан фінансової дисципліни» :</t>
    </r>
    <r>
      <rPr>
        <i/>
        <sz val="11"/>
        <rFont val="Times New Roman"/>
        <family val="1"/>
        <charset val="204"/>
      </rPr>
      <t xml:space="preserve"> Станом на 01.01.2023р. відсутня кредиторська  та дебіторська заборгованість,  </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</si>
  <si>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забезпечено   утримання Комунального закладу Ніжинський міський молодіжний центр Ніжинської міської ради Чернігівської області та  проведення  заходів. Проведено 653 заходів, охоплено 8151 молодих осіб, в.т.ч. 5423 осіб жіночої статі. </t>
    </r>
  </si>
  <si>
    <t>обсяги видатків  бюджетної програми звітного року за загальним фондом збільшились по причині збільшення фонду заробітної плати, зростаннятм цін на товари та послуги для забезпечення діяльності установи, за спеціальним фондом не здійснена закупівля через введення воєнного стану</t>
  </si>
  <si>
    <t>обсяги видатків  бюджетної програми звітного року за загальним фондом збільшились по причині збільшення фонду заробітної плати, зростаннятм цін на товари та послуги для забезпечення діяльності установи, за спеціальним фондом не здійснена закупівля через введення воєнного стану та зменшення на два напрямків використання коштів</t>
  </si>
  <si>
    <t>рівень виконання завдання придбання обладнання та предметів довгострокового користування</t>
  </si>
  <si>
    <t xml:space="preserve">Зменшилась  кількість  заходів та молоді, в т.ч. осіб жіночої статі, залученої  в  заходи через введення воєнного стану, збільшення фонду заробітної плати обумовило збільшення середньомісячної заробітної плати працівника регіональних закладів по роботі з молоддю , за спеціальним фондом не здійснена закупівля через введення воєнного стану та зменшення на два напрямків використання коштів . </t>
  </si>
  <si>
    <r>
      <rPr>
        <b/>
        <sz val="11"/>
        <rFont val="Times New Roman"/>
        <family val="1"/>
        <charset val="204"/>
      </rPr>
      <t xml:space="preserve">Пояснення щодо розбіжностей між фактичними та плановии результативними показниками: </t>
    </r>
    <r>
      <rPr>
        <i/>
        <sz val="11"/>
        <rFont val="Times New Roman"/>
        <family val="1"/>
        <charset val="204"/>
      </rPr>
      <t xml:space="preserve"> пояснюється залишком планових призначень за рахунок економії по заробітній платі з нарахуваннями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</si>
</sst>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
    <numFmt numFmtId="166" formatCode="_-* #,##0.000\ _₽_-;\-* #,##0.000\ _₽_-;_-* &quot;-&quot;??\ _₽_-;_-@_-"/>
    <numFmt numFmtId="167" formatCode="#,##0.00_ ;\-#,##0.00\ "/>
    <numFmt numFmtId="168" formatCode="#,##0.000_ ;\-#,##0.000\ "/>
  </numFmts>
  <fonts count="18"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10"/>
      <name val="Arial Cyr"/>
      <charset val="204"/>
    </font>
    <font>
      <i/>
      <sz val="11"/>
      <name val="Times New Roman"/>
      <family val="1"/>
      <charset val="204"/>
    </font>
    <font>
      <sz val="10"/>
      <name val="Arial"/>
      <family val="2"/>
      <charset val="204"/>
    </font>
    <font>
      <i/>
      <sz val="12"/>
      <name val="Times New Roman"/>
      <family val="1"/>
      <charset val="204"/>
    </font>
    <font>
      <sz val="10"/>
      <name val="Arial"/>
      <family val="2"/>
      <charset val="204"/>
    </font>
    <font>
      <i/>
      <sz val="10"/>
      <name val="Times New Roman"/>
      <family val="1"/>
      <charset val="204"/>
    </font>
  </fonts>
  <fills count="2">
    <fill>
      <patternFill patternType="none"/>
    </fill>
    <fill>
      <patternFill patternType="gray125"/>
    </fill>
  </fills>
  <borders count="11">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8">
    <xf numFmtId="0" fontId="0" fillId="0" borderId="0"/>
    <xf numFmtId="0" fontId="1" fillId="0" borderId="2"/>
    <xf numFmtId="0" fontId="12" fillId="0" borderId="2"/>
    <xf numFmtId="0" fontId="14" fillId="0" borderId="2"/>
    <xf numFmtId="164" fontId="1" fillId="0" borderId="2" applyFont="0" applyFill="0" applyBorder="0" applyAlignment="0" applyProtection="0"/>
    <xf numFmtId="0" fontId="14" fillId="0" borderId="2"/>
    <xf numFmtId="0" fontId="14" fillId="0" borderId="2"/>
    <xf numFmtId="0" fontId="14" fillId="0" borderId="2"/>
    <xf numFmtId="0" fontId="14" fillId="0" borderId="2"/>
    <xf numFmtId="0" fontId="16" fillId="0" borderId="2"/>
    <xf numFmtId="0" fontId="16" fillId="0" borderId="2"/>
    <xf numFmtId="0" fontId="16" fillId="0" borderId="2"/>
    <xf numFmtId="0" fontId="16" fillId="0" borderId="2"/>
    <xf numFmtId="0" fontId="16" fillId="0" borderId="2"/>
    <xf numFmtId="0" fontId="16" fillId="0" borderId="2"/>
    <xf numFmtId="0" fontId="16" fillId="0" borderId="2"/>
    <xf numFmtId="0" fontId="16" fillId="0" borderId="2"/>
    <xf numFmtId="0" fontId="16" fillId="0" borderId="2"/>
  </cellStyleXfs>
  <cellXfs count="64">
    <xf numFmtId="0" fontId="0" fillId="0" borderId="0" xfId="0"/>
    <xf numFmtId="0" fontId="7" fillId="0" borderId="0" xfId="0" applyFont="1" applyFill="1" applyAlignment="1">
      <alignment horizontal="left" vertical="center" wrapText="1"/>
    </xf>
    <xf numFmtId="0" fontId="4" fillId="0" borderId="0" xfId="0" applyFont="1" applyFill="1" applyAlignment="1">
      <alignment horizontal="left" vertical="center" wrapText="1"/>
    </xf>
    <xf numFmtId="0" fontId="6" fillId="0" borderId="5" xfId="17" applyFont="1" applyFill="1" applyBorder="1" applyAlignment="1">
      <alignment horizontal="center" vertical="center" wrapText="1"/>
    </xf>
    <xf numFmtId="0" fontId="2" fillId="0" borderId="5" xfId="17" applyFont="1" applyFill="1" applyBorder="1" applyAlignment="1">
      <alignment horizontal="center" vertical="center" wrapText="1"/>
    </xf>
    <xf numFmtId="0" fontId="7" fillId="0" borderId="5" xfId="17" applyFont="1" applyFill="1" applyBorder="1" applyAlignment="1">
      <alignment vertical="center" wrapText="1"/>
    </xf>
    <xf numFmtId="0" fontId="1" fillId="0" borderId="2" xfId="17" applyFont="1" applyFill="1"/>
    <xf numFmtId="166" fontId="2" fillId="0" borderId="5" xfId="4" applyNumberFormat="1" applyFont="1" applyFill="1" applyBorder="1" applyAlignment="1">
      <alignment horizontal="center" vertical="center" wrapText="1"/>
    </xf>
    <xf numFmtId="166" fontId="7" fillId="0" borderId="5" xfId="4" applyNumberFormat="1" applyFont="1" applyFill="1" applyBorder="1" applyAlignment="1">
      <alignment horizontal="center" vertical="center" wrapText="1"/>
    </xf>
    <xf numFmtId="166" fontId="2" fillId="0" borderId="5" xfId="4" applyNumberFormat="1" applyFont="1" applyFill="1" applyBorder="1" applyAlignment="1">
      <alignment horizontal="left" vertical="center" wrapText="1"/>
    </xf>
    <xf numFmtId="168" fontId="7" fillId="0" borderId="5" xfId="4" applyNumberFormat="1" applyFont="1" applyFill="1" applyBorder="1" applyAlignment="1">
      <alignment horizontal="center" vertical="center" wrapText="1"/>
    </xf>
    <xf numFmtId="164" fontId="2" fillId="0" borderId="5" xfId="4" applyFont="1" applyFill="1" applyBorder="1" applyAlignment="1">
      <alignment horizontal="center" vertical="center" wrapText="1"/>
    </xf>
    <xf numFmtId="165" fontId="7" fillId="0" borderId="5" xfId="17" applyNumberFormat="1" applyFont="1" applyFill="1" applyBorder="1" applyAlignment="1">
      <alignment horizontal="center" vertical="center" wrapText="1"/>
    </xf>
    <xf numFmtId="167" fontId="2" fillId="0" borderId="5" xfId="4" applyNumberFormat="1" applyFont="1" applyFill="1" applyBorder="1" applyAlignment="1">
      <alignment horizontal="center" vertical="center" wrapText="1"/>
    </xf>
    <xf numFmtId="0" fontId="3" fillId="0" borderId="2" xfId="17" applyFont="1" applyFill="1" applyBorder="1" applyAlignment="1">
      <alignment horizontal="center" vertical="center" wrapText="1"/>
    </xf>
    <xf numFmtId="0" fontId="8" fillId="0" borderId="2" xfId="17" applyFont="1" applyFill="1" applyBorder="1" applyAlignment="1">
      <alignment horizontal="center" vertical="center" wrapText="1"/>
    </xf>
    <xf numFmtId="0" fontId="7" fillId="0" borderId="2" xfId="17" applyFont="1" applyFill="1" applyBorder="1" applyAlignment="1">
      <alignment horizontal="center" vertical="center" wrapText="1"/>
    </xf>
    <xf numFmtId="0" fontId="7" fillId="0" borderId="2" xfId="17" applyFont="1" applyFill="1" applyBorder="1" applyAlignment="1">
      <alignment horizontal="left" vertical="center" wrapText="1"/>
    </xf>
    <xf numFmtId="0" fontId="7" fillId="0" borderId="5" xfId="17" applyFont="1" applyFill="1" applyBorder="1" applyAlignment="1">
      <alignment horizontal="left" vertical="center" wrapText="1"/>
    </xf>
    <xf numFmtId="0" fontId="5" fillId="0" borderId="5" xfId="17" applyFont="1" applyFill="1" applyBorder="1" applyAlignment="1">
      <alignment horizontal="left" vertical="center" wrapText="1"/>
    </xf>
    <xf numFmtId="0" fontId="7" fillId="0" borderId="5" xfId="17" applyFont="1" applyFill="1" applyBorder="1" applyAlignment="1">
      <alignment horizontal="center" vertical="center" wrapText="1"/>
    </xf>
    <xf numFmtId="0" fontId="10" fillId="0" borderId="5" xfId="17" applyFont="1" applyFill="1" applyBorder="1" applyAlignment="1">
      <alignment horizontal="left" vertical="center" wrapText="1"/>
    </xf>
    <xf numFmtId="0" fontId="11" fillId="0" borderId="5" xfId="17" applyFont="1" applyFill="1" applyBorder="1" applyAlignment="1">
      <alignment horizontal="left" vertical="center" wrapText="1"/>
    </xf>
    <xf numFmtId="0" fontId="5" fillId="0" borderId="5" xfId="17" applyFont="1" applyFill="1" applyBorder="1" applyAlignment="1">
      <alignment horizontal="center" vertical="center" wrapText="1"/>
    </xf>
    <xf numFmtId="0" fontId="10" fillId="0" borderId="5" xfId="17" applyFont="1" applyFill="1" applyBorder="1" applyAlignment="1">
      <alignment horizontal="center" vertical="center" wrapText="1"/>
    </xf>
    <xf numFmtId="166" fontId="2" fillId="0" borderId="5" xfId="4" applyNumberFormat="1" applyFont="1" applyFill="1" applyBorder="1" applyAlignment="1">
      <alignment vertical="center" wrapText="1"/>
    </xf>
    <xf numFmtId="166" fontId="6" fillId="0" borderId="5" xfId="4" applyNumberFormat="1" applyFont="1" applyFill="1" applyBorder="1" applyAlignment="1">
      <alignment vertical="center" wrapText="1"/>
    </xf>
    <xf numFmtId="164" fontId="2" fillId="0" borderId="5" xfId="4" applyFont="1" applyFill="1" applyBorder="1" applyAlignment="1">
      <alignment vertical="center" wrapText="1"/>
    </xf>
    <xf numFmtId="2" fontId="2" fillId="0" borderId="5" xfId="4" applyNumberFormat="1" applyFont="1" applyFill="1" applyBorder="1" applyAlignment="1">
      <alignment vertical="center" wrapText="1"/>
    </xf>
    <xf numFmtId="2" fontId="6" fillId="0" borderId="5" xfId="4" applyNumberFormat="1" applyFont="1" applyFill="1" applyBorder="1" applyAlignment="1">
      <alignment vertical="center" wrapText="1"/>
    </xf>
    <xf numFmtId="49" fontId="7" fillId="0" borderId="8" xfId="17" applyNumberFormat="1" applyFont="1" applyFill="1" applyBorder="1" applyAlignment="1">
      <alignment horizontal="left" vertical="top" wrapText="1"/>
    </xf>
    <xf numFmtId="0" fontId="7" fillId="0" borderId="5" xfId="17" applyFont="1" applyFill="1" applyBorder="1" applyAlignment="1">
      <alignment horizontal="center" vertical="center" wrapText="1"/>
    </xf>
    <xf numFmtId="0" fontId="7" fillId="0" borderId="5" xfId="17" applyFont="1" applyFill="1" applyBorder="1" applyAlignment="1">
      <alignment horizontal="left" vertical="center" wrapText="1"/>
    </xf>
    <xf numFmtId="0" fontId="5" fillId="0" borderId="2" xfId="17" applyFont="1" applyFill="1" applyBorder="1" applyAlignment="1">
      <alignment horizontal="left" vertical="center" wrapText="1"/>
    </xf>
    <xf numFmtId="0" fontId="4" fillId="0" borderId="0" xfId="0" applyFont="1" applyFill="1" applyAlignment="1">
      <alignment horizontal="center" vertical="center" wrapText="1"/>
    </xf>
    <xf numFmtId="0" fontId="7" fillId="0" borderId="1" xfId="17" applyFont="1" applyFill="1" applyBorder="1" applyAlignment="1">
      <alignment horizontal="left" vertical="center" wrapText="1"/>
    </xf>
    <xf numFmtId="0" fontId="7" fillId="0" borderId="3" xfId="17" applyFont="1" applyFill="1" applyBorder="1" applyAlignment="1">
      <alignment horizontal="left" vertical="center" wrapText="1"/>
    </xf>
    <xf numFmtId="0" fontId="7" fillId="0" borderId="4" xfId="17" applyFont="1" applyFill="1" applyBorder="1" applyAlignment="1">
      <alignment horizontal="left" vertical="center" wrapText="1"/>
    </xf>
    <xf numFmtId="0" fontId="7" fillId="0" borderId="2" xfId="17" applyFont="1" applyFill="1" applyBorder="1" applyAlignment="1">
      <alignment horizontal="left" vertical="center" wrapText="1"/>
    </xf>
    <xf numFmtId="0" fontId="13" fillId="0" borderId="2" xfId="17" applyFont="1" applyFill="1" applyBorder="1" applyAlignment="1">
      <alignment horizontal="left" vertical="center" wrapText="1"/>
    </xf>
    <xf numFmtId="0" fontId="17" fillId="0" borderId="2" xfId="17" applyFont="1" applyFill="1" applyBorder="1" applyAlignment="1">
      <alignment horizontal="left" vertical="center" wrapText="1"/>
    </xf>
    <xf numFmtId="0" fontId="7" fillId="0" borderId="5" xfId="17" applyFont="1" applyFill="1" applyBorder="1" applyAlignment="1">
      <alignment horizontal="left" vertical="center" wrapText="1"/>
    </xf>
    <xf numFmtId="0" fontId="11" fillId="0" borderId="6" xfId="17" applyFont="1" applyFill="1" applyBorder="1" applyAlignment="1">
      <alignment horizontal="center" vertical="center" wrapText="1"/>
    </xf>
    <xf numFmtId="0" fontId="13" fillId="0" borderId="7" xfId="17" applyFont="1" applyFill="1" applyBorder="1" applyAlignment="1">
      <alignment horizontal="left" vertical="center" wrapText="1"/>
    </xf>
    <xf numFmtId="0" fontId="11" fillId="0" borderId="5" xfId="17" applyFont="1" applyFill="1" applyBorder="1" applyAlignment="1">
      <alignment horizontal="left" vertical="center" wrapText="1"/>
    </xf>
    <xf numFmtId="0" fontId="11" fillId="0" borderId="5" xfId="17" applyFont="1" applyFill="1" applyBorder="1" applyAlignment="1">
      <alignment horizontal="center" vertical="center" wrapText="1"/>
    </xf>
    <xf numFmtId="0" fontId="10" fillId="0" borderId="5" xfId="17" applyFont="1" applyFill="1" applyBorder="1" applyAlignment="1">
      <alignment horizontal="center" vertical="center" wrapText="1"/>
    </xf>
    <xf numFmtId="0" fontId="4" fillId="0" borderId="2" xfId="17" applyFont="1" applyFill="1" applyBorder="1" applyAlignment="1">
      <alignment horizontal="left" vertical="center" wrapText="1"/>
    </xf>
    <xf numFmtId="0" fontId="5" fillId="0" borderId="5" xfId="17" applyFont="1" applyFill="1" applyBorder="1" applyAlignment="1">
      <alignment horizontal="left" vertical="center" wrapText="1"/>
    </xf>
    <xf numFmtId="0" fontId="11" fillId="0" borderId="2" xfId="17" applyFont="1" applyFill="1" applyBorder="1" applyAlignment="1">
      <alignment horizontal="left" vertical="center" wrapText="1"/>
    </xf>
    <xf numFmtId="0" fontId="10" fillId="0" borderId="2" xfId="17" applyFont="1" applyFill="1" applyBorder="1" applyAlignment="1">
      <alignment horizontal="left" vertical="center" wrapText="1"/>
    </xf>
    <xf numFmtId="0" fontId="11" fillId="0" borderId="2" xfId="17" applyFont="1" applyFill="1" applyBorder="1" applyAlignment="1">
      <alignment horizontal="center" vertical="center" wrapText="1"/>
    </xf>
    <xf numFmtId="0" fontId="7" fillId="0" borderId="5" xfId="17" applyFont="1" applyFill="1" applyBorder="1" applyAlignment="1">
      <alignment horizontal="center" vertical="center" wrapText="1"/>
    </xf>
    <xf numFmtId="0" fontId="5" fillId="0" borderId="5" xfId="17" applyFont="1" applyFill="1" applyBorder="1" applyAlignment="1">
      <alignment horizontal="center" vertical="center" wrapText="1"/>
    </xf>
    <xf numFmtId="0" fontId="10" fillId="0" borderId="5" xfId="17" applyFont="1" applyFill="1" applyBorder="1" applyAlignment="1">
      <alignment horizontal="left" vertical="center" wrapText="1"/>
    </xf>
    <xf numFmtId="0" fontId="11" fillId="0" borderId="8" xfId="17" applyFont="1" applyFill="1" applyBorder="1" applyAlignment="1">
      <alignment horizontal="left" vertical="center" wrapText="1"/>
    </xf>
    <xf numFmtId="0" fontId="11" fillId="0" borderId="9" xfId="17" applyFont="1" applyFill="1" applyBorder="1" applyAlignment="1">
      <alignment horizontal="left" vertical="center" wrapText="1"/>
    </xf>
    <xf numFmtId="0" fontId="11" fillId="0" borderId="10" xfId="17" applyFont="1" applyFill="1" applyBorder="1" applyAlignment="1">
      <alignment horizontal="left" vertical="center" wrapText="1"/>
    </xf>
    <xf numFmtId="0" fontId="8" fillId="0" borderId="2" xfId="17" applyFont="1" applyFill="1" applyBorder="1" applyAlignment="1">
      <alignment horizontal="center" vertical="center" wrapText="1"/>
    </xf>
    <xf numFmtId="0" fontId="7" fillId="0" borderId="2" xfId="17" applyFont="1" applyFill="1" applyBorder="1" applyAlignment="1">
      <alignment horizontal="center" vertical="center" wrapText="1"/>
    </xf>
    <xf numFmtId="0" fontId="3" fillId="0" borderId="2" xfId="17" applyFont="1" applyFill="1" applyBorder="1" applyAlignment="1">
      <alignment horizontal="center" vertical="center" wrapText="1"/>
    </xf>
    <xf numFmtId="0" fontId="9" fillId="0" borderId="2" xfId="17" applyFont="1" applyFill="1" applyBorder="1" applyAlignment="1">
      <alignment horizontal="center" vertical="center" wrapText="1"/>
    </xf>
    <xf numFmtId="0" fontId="15" fillId="0" borderId="2" xfId="17" applyFont="1" applyFill="1" applyBorder="1" applyAlignment="1">
      <alignment horizontal="left" vertical="center" wrapText="1"/>
    </xf>
    <xf numFmtId="0" fontId="8" fillId="0" borderId="2" xfId="17" applyFont="1" applyFill="1" applyBorder="1" applyAlignment="1">
      <alignment horizontal="left" vertical="center" wrapText="1"/>
    </xf>
  </cellXfs>
  <cellStyles count="18">
    <cellStyle name="Звичайний 2" xfId="1"/>
    <cellStyle name="Обычный" xfId="0" builtinId="0"/>
    <cellStyle name="Обычный 10" xfId="11"/>
    <cellStyle name="Обычный 11" xfId="12"/>
    <cellStyle name="Обычный 12" xfId="13"/>
    <cellStyle name="Обычный 13" xfId="14"/>
    <cellStyle name="Обычный 14" xfId="15"/>
    <cellStyle name="Обычный 15" xfId="16"/>
    <cellStyle name="Обычный 16" xfId="17"/>
    <cellStyle name="Обычный 2" xfId="2"/>
    <cellStyle name="Обычный 3" xfId="3"/>
    <cellStyle name="Обычный 4" xfId="5"/>
    <cellStyle name="Обычный 5" xfId="6"/>
    <cellStyle name="Обычный 6" xfId="7"/>
    <cellStyle name="Обычный 7" xfId="8"/>
    <cellStyle name="Обычный 8" xfId="9"/>
    <cellStyle name="Обычный 9" xfId="10"/>
    <cellStyle name="Финансовый 2" xfId="4"/>
  </cellStyles>
  <dxfs count="2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colors>
    <mruColors>
      <color rgb="FF00FF00"/>
      <color rgb="FFFF99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1"/>
  <sheetViews>
    <sheetView tabSelected="1" topLeftCell="A58" zoomScaleNormal="100" zoomScaleSheetLayoutView="100" workbookViewId="0">
      <selection activeCell="F63" sqref="F63"/>
    </sheetView>
  </sheetViews>
  <sheetFormatPr defaultColWidth="9" defaultRowHeight="12.75" x14ac:dyDescent="0.2"/>
  <cols>
    <col min="1" max="1" width="7.28515625" style="6" customWidth="1"/>
    <col min="2" max="2" width="35.140625" style="6" customWidth="1"/>
    <col min="3" max="3" width="12" style="6" customWidth="1"/>
    <col min="4" max="4" width="11.5703125" style="6" bestFit="1" customWidth="1"/>
    <col min="5" max="5" width="12.5703125" style="6" customWidth="1"/>
    <col min="6" max="6" width="13" style="6" customWidth="1"/>
    <col min="7" max="7" width="11.5703125" style="6" bestFit="1" customWidth="1"/>
    <col min="8" max="8" width="14.140625" style="6" customWidth="1"/>
    <col min="9" max="9" width="13" style="6" customWidth="1"/>
    <col min="10" max="10" width="11.5703125" style="6" customWidth="1"/>
    <col min="11" max="11" width="13.140625" style="6" customWidth="1"/>
    <col min="12" max="16384" width="9" style="6"/>
  </cols>
  <sheetData>
    <row r="1" spans="1:11" x14ac:dyDescent="0.2">
      <c r="A1" s="17"/>
      <c r="B1" s="17"/>
      <c r="C1" s="17"/>
      <c r="D1" s="17"/>
      <c r="E1" s="17"/>
      <c r="F1" s="17"/>
      <c r="G1" s="17"/>
      <c r="H1" s="59" t="s">
        <v>55</v>
      </c>
      <c r="I1" s="59"/>
      <c r="J1" s="59"/>
      <c r="K1" s="59"/>
    </row>
    <row r="2" spans="1:11" x14ac:dyDescent="0.2">
      <c r="A2" s="17"/>
      <c r="B2" s="17"/>
      <c r="C2" s="17"/>
      <c r="D2" s="17"/>
      <c r="E2" s="17"/>
      <c r="F2" s="17"/>
      <c r="G2" s="17"/>
      <c r="H2" s="59" t="s">
        <v>56</v>
      </c>
      <c r="I2" s="59"/>
      <c r="J2" s="59"/>
      <c r="K2" s="59"/>
    </row>
    <row r="3" spans="1:11" ht="18.75" x14ac:dyDescent="0.2">
      <c r="A3" s="58" t="s">
        <v>152</v>
      </c>
      <c r="B3" s="58"/>
      <c r="C3" s="58"/>
      <c r="D3" s="58"/>
      <c r="E3" s="58"/>
      <c r="F3" s="58"/>
      <c r="G3" s="58"/>
      <c r="H3" s="58"/>
      <c r="I3" s="58"/>
      <c r="J3" s="58"/>
      <c r="K3" s="58"/>
    </row>
    <row r="4" spans="1:11" ht="22.15" customHeight="1" x14ac:dyDescent="0.2">
      <c r="A4" s="15" t="s">
        <v>57</v>
      </c>
      <c r="B4" s="15" t="s">
        <v>58</v>
      </c>
      <c r="C4" s="15"/>
      <c r="D4" s="58" t="s">
        <v>59</v>
      </c>
      <c r="E4" s="58"/>
      <c r="F4" s="58"/>
      <c r="G4" s="58"/>
      <c r="H4" s="58"/>
      <c r="I4" s="58"/>
      <c r="J4" s="58"/>
      <c r="K4" s="58"/>
    </row>
    <row r="5" spans="1:11" ht="22.15" customHeight="1" x14ac:dyDescent="0.2">
      <c r="A5" s="14"/>
      <c r="B5" s="14" t="s">
        <v>60</v>
      </c>
      <c r="C5" s="14"/>
      <c r="D5" s="60" t="s">
        <v>61</v>
      </c>
      <c r="E5" s="60"/>
      <c r="F5" s="60"/>
      <c r="G5" s="60"/>
      <c r="H5" s="60"/>
      <c r="I5" s="60"/>
      <c r="J5" s="60"/>
      <c r="K5" s="60"/>
    </row>
    <row r="6" spans="1:11" ht="22.15" customHeight="1" x14ac:dyDescent="0.2">
      <c r="A6" s="15" t="s">
        <v>62</v>
      </c>
      <c r="B6" s="15" t="s">
        <v>63</v>
      </c>
      <c r="C6" s="15"/>
      <c r="D6" s="58" t="s">
        <v>59</v>
      </c>
      <c r="E6" s="58"/>
      <c r="F6" s="58"/>
      <c r="G6" s="58"/>
      <c r="H6" s="58"/>
      <c r="I6" s="58"/>
      <c r="J6" s="58"/>
      <c r="K6" s="58"/>
    </row>
    <row r="7" spans="1:11" ht="22.15" customHeight="1" x14ac:dyDescent="0.2">
      <c r="A7" s="17"/>
      <c r="B7" s="14" t="s">
        <v>60</v>
      </c>
      <c r="C7" s="17"/>
      <c r="D7" s="60" t="s">
        <v>64</v>
      </c>
      <c r="E7" s="60"/>
      <c r="F7" s="60"/>
      <c r="G7" s="60"/>
      <c r="H7" s="60"/>
      <c r="I7" s="60"/>
      <c r="J7" s="60"/>
      <c r="K7" s="60"/>
    </row>
    <row r="8" spans="1:11" ht="22.15" customHeight="1" x14ac:dyDescent="0.2">
      <c r="A8" s="15" t="s">
        <v>65</v>
      </c>
      <c r="B8" s="15" t="s">
        <v>120</v>
      </c>
      <c r="C8" s="15">
        <v>1040</v>
      </c>
      <c r="D8" s="61" t="s">
        <v>121</v>
      </c>
      <c r="E8" s="61"/>
      <c r="F8" s="61"/>
      <c r="G8" s="61"/>
      <c r="H8" s="61"/>
      <c r="I8" s="61"/>
      <c r="J8" s="61"/>
      <c r="K8" s="61"/>
    </row>
    <row r="9" spans="1:11" ht="22.15" customHeight="1" x14ac:dyDescent="0.2">
      <c r="A9" s="15"/>
      <c r="B9" s="14" t="s">
        <v>60</v>
      </c>
      <c r="C9" s="16" t="s">
        <v>66</v>
      </c>
      <c r="D9" s="14"/>
      <c r="E9" s="14"/>
      <c r="F9" s="14"/>
      <c r="G9" s="14"/>
      <c r="H9" s="14"/>
      <c r="I9" s="14"/>
      <c r="J9" s="14"/>
      <c r="K9" s="14"/>
    </row>
    <row r="10" spans="1:11" ht="51.6" customHeight="1" x14ac:dyDescent="0.2">
      <c r="A10" s="15" t="s">
        <v>67</v>
      </c>
      <c r="B10" s="15" t="s">
        <v>68</v>
      </c>
      <c r="C10" s="62" t="s">
        <v>140</v>
      </c>
      <c r="D10" s="62"/>
      <c r="E10" s="62"/>
      <c r="F10" s="62"/>
      <c r="G10" s="62"/>
      <c r="H10" s="62"/>
      <c r="I10" s="62"/>
      <c r="J10" s="62"/>
      <c r="K10" s="62"/>
    </row>
    <row r="11" spans="1:11" ht="18.75" x14ac:dyDescent="0.2">
      <c r="A11" s="15" t="s">
        <v>69</v>
      </c>
      <c r="B11" s="63" t="s">
        <v>70</v>
      </c>
      <c r="C11" s="63"/>
      <c r="D11" s="63"/>
      <c r="E11" s="63"/>
      <c r="F11" s="63"/>
      <c r="G11" s="63"/>
      <c r="H11" s="63"/>
      <c r="I11" s="63"/>
      <c r="J11" s="63"/>
      <c r="K11" s="63"/>
    </row>
    <row r="12" spans="1:11" ht="20.25" customHeight="1" x14ac:dyDescent="0.2">
      <c r="A12" s="47" t="s">
        <v>122</v>
      </c>
      <c r="B12" s="38"/>
      <c r="C12" s="38"/>
      <c r="D12" s="38"/>
      <c r="E12" s="38"/>
      <c r="F12" s="38"/>
      <c r="G12" s="38"/>
      <c r="H12" s="38"/>
      <c r="I12" s="38"/>
      <c r="J12" s="38"/>
      <c r="K12" s="38"/>
    </row>
    <row r="13" spans="1:11" ht="16.5" customHeight="1" x14ac:dyDescent="0.2">
      <c r="A13" s="41" t="s">
        <v>0</v>
      </c>
      <c r="B13" s="41" t="s">
        <v>1</v>
      </c>
      <c r="C13" s="52" t="s">
        <v>2</v>
      </c>
      <c r="D13" s="52"/>
      <c r="E13" s="52"/>
      <c r="F13" s="52" t="s">
        <v>3</v>
      </c>
      <c r="G13" s="52"/>
      <c r="H13" s="52"/>
      <c r="I13" s="52" t="s">
        <v>4</v>
      </c>
      <c r="J13" s="52"/>
      <c r="K13" s="52"/>
    </row>
    <row r="14" spans="1:11" ht="22.5" x14ac:dyDescent="0.2">
      <c r="A14" s="41"/>
      <c r="B14" s="41"/>
      <c r="C14" s="3" t="s">
        <v>71</v>
      </c>
      <c r="D14" s="3" t="s">
        <v>72</v>
      </c>
      <c r="E14" s="3" t="s">
        <v>73</v>
      </c>
      <c r="F14" s="3" t="s">
        <v>71</v>
      </c>
      <c r="G14" s="3" t="s">
        <v>72</v>
      </c>
      <c r="H14" s="3" t="s">
        <v>73</v>
      </c>
      <c r="I14" s="3" t="s">
        <v>74</v>
      </c>
      <c r="J14" s="3" t="s">
        <v>72</v>
      </c>
      <c r="K14" s="3" t="s">
        <v>73</v>
      </c>
    </row>
    <row r="15" spans="1:11" x14ac:dyDescent="0.2">
      <c r="A15" s="3"/>
      <c r="B15" s="3"/>
      <c r="C15" s="3" t="s">
        <v>75</v>
      </c>
      <c r="D15" s="3" t="s">
        <v>76</v>
      </c>
      <c r="E15" s="3" t="s">
        <v>77</v>
      </c>
      <c r="F15" s="3" t="s">
        <v>78</v>
      </c>
      <c r="G15" s="3" t="s">
        <v>79</v>
      </c>
      <c r="H15" s="3" t="s">
        <v>80</v>
      </c>
      <c r="I15" s="3" t="s">
        <v>81</v>
      </c>
      <c r="J15" s="3" t="s">
        <v>82</v>
      </c>
      <c r="K15" s="3" t="s">
        <v>83</v>
      </c>
    </row>
    <row r="16" spans="1:11" ht="15" x14ac:dyDescent="0.2">
      <c r="A16" s="20" t="s">
        <v>5</v>
      </c>
      <c r="B16" s="23" t="s">
        <v>108</v>
      </c>
      <c r="C16" s="7">
        <v>1016.4</v>
      </c>
      <c r="D16" s="8">
        <v>22.5</v>
      </c>
      <c r="E16" s="8">
        <f>C16+D16</f>
        <v>1038.9000000000001</v>
      </c>
      <c r="F16" s="8">
        <v>995.81700000000001</v>
      </c>
      <c r="G16" s="8">
        <v>0</v>
      </c>
      <c r="H16" s="8">
        <f>F16+G16</f>
        <v>995.81700000000001</v>
      </c>
      <c r="I16" s="8">
        <f>F16-C16</f>
        <v>-20.58299999999997</v>
      </c>
      <c r="J16" s="8">
        <f>G16-D16</f>
        <v>-22.5</v>
      </c>
      <c r="K16" s="8">
        <f>I16+J16</f>
        <v>-43.08299999999997</v>
      </c>
    </row>
    <row r="17" spans="1:11" ht="52.15" customHeight="1" x14ac:dyDescent="0.2">
      <c r="A17" s="47" t="s">
        <v>153</v>
      </c>
      <c r="B17" s="38"/>
      <c r="C17" s="38"/>
      <c r="D17" s="38"/>
      <c r="E17" s="38"/>
      <c r="F17" s="38"/>
      <c r="G17" s="38"/>
      <c r="H17" s="38"/>
      <c r="I17" s="38"/>
      <c r="J17" s="38"/>
      <c r="K17" s="38"/>
    </row>
    <row r="18" spans="1:11" ht="15.75" x14ac:dyDescent="0.2">
      <c r="A18" s="18"/>
      <c r="B18" s="18" t="s">
        <v>6</v>
      </c>
      <c r="C18" s="18"/>
      <c r="D18" s="18"/>
      <c r="E18" s="18"/>
      <c r="F18" s="18"/>
      <c r="G18" s="18"/>
      <c r="H18" s="18"/>
      <c r="I18" s="18"/>
      <c r="J18" s="18"/>
      <c r="K18" s="18"/>
    </row>
    <row r="19" spans="1:11" ht="45" customHeight="1" x14ac:dyDescent="0.2">
      <c r="A19" s="20">
        <v>1</v>
      </c>
      <c r="B19" s="19" t="s">
        <v>154</v>
      </c>
      <c r="C19" s="9">
        <v>0</v>
      </c>
      <c r="D19" s="9">
        <v>22.5</v>
      </c>
      <c r="E19" s="7">
        <f t="shared" ref="E19" si="0">C19+D19</f>
        <v>22.5</v>
      </c>
      <c r="F19" s="9">
        <v>0</v>
      </c>
      <c r="G19" s="9">
        <v>0</v>
      </c>
      <c r="H19" s="7">
        <f t="shared" ref="H19" si="1">F19+G19</f>
        <v>0</v>
      </c>
      <c r="I19" s="10">
        <f t="shared" ref="I19" si="2">F19-C19</f>
        <v>0</v>
      </c>
      <c r="J19" s="10">
        <f t="shared" ref="J19" si="3">G19-D19</f>
        <v>-22.5</v>
      </c>
      <c r="K19" s="10">
        <f t="shared" ref="K19" si="4">I19+J19</f>
        <v>-22.5</v>
      </c>
    </row>
    <row r="20" spans="1:11" ht="52.15" customHeight="1" x14ac:dyDescent="0.2">
      <c r="A20" s="47" t="s">
        <v>155</v>
      </c>
      <c r="B20" s="38"/>
      <c r="C20" s="38"/>
      <c r="D20" s="38"/>
      <c r="E20" s="38"/>
      <c r="F20" s="38"/>
      <c r="G20" s="38"/>
      <c r="H20" s="38"/>
      <c r="I20" s="38"/>
      <c r="J20" s="38"/>
      <c r="K20" s="38"/>
    </row>
    <row r="21" spans="1:11" ht="60" x14ac:dyDescent="0.2">
      <c r="A21" s="20">
        <v>2</v>
      </c>
      <c r="B21" s="19" t="s">
        <v>123</v>
      </c>
      <c r="C21" s="9">
        <v>1016.4</v>
      </c>
      <c r="D21" s="9">
        <v>22.5</v>
      </c>
      <c r="E21" s="7">
        <f t="shared" ref="E21" si="5">C21+D21</f>
        <v>1038.9000000000001</v>
      </c>
      <c r="F21" s="9">
        <v>995.81700000000001</v>
      </c>
      <c r="G21" s="9"/>
      <c r="H21" s="7">
        <f t="shared" ref="H21" si="6">F21+G21</f>
        <v>995.81700000000001</v>
      </c>
      <c r="I21" s="10">
        <f>F21-C21</f>
        <v>-20.58299999999997</v>
      </c>
      <c r="J21" s="10">
        <f>G21-D21</f>
        <v>-22.5</v>
      </c>
      <c r="K21" s="10">
        <f>I21+J21</f>
        <v>-43.08299999999997</v>
      </c>
    </row>
    <row r="22" spans="1:11" ht="52.15" customHeight="1" x14ac:dyDescent="0.2">
      <c r="A22" s="47" t="s">
        <v>156</v>
      </c>
      <c r="B22" s="38"/>
      <c r="C22" s="38"/>
      <c r="D22" s="38"/>
      <c r="E22" s="38"/>
      <c r="F22" s="38"/>
      <c r="G22" s="38"/>
      <c r="H22" s="38"/>
      <c r="I22" s="38"/>
      <c r="J22" s="38"/>
      <c r="K22" s="38"/>
    </row>
    <row r="23" spans="1:11" ht="22.5" customHeight="1" x14ac:dyDescent="0.2">
      <c r="A23" s="47" t="s">
        <v>117</v>
      </c>
      <c r="B23" s="38"/>
      <c r="C23" s="38"/>
      <c r="D23" s="38"/>
      <c r="E23" s="38"/>
      <c r="F23" s="38"/>
      <c r="G23" s="38"/>
      <c r="H23" s="38"/>
      <c r="I23" s="38"/>
      <c r="J23" s="38"/>
      <c r="K23" s="38"/>
    </row>
    <row r="24" spans="1:11" ht="36" x14ac:dyDescent="0.2">
      <c r="A24" s="18" t="s">
        <v>7</v>
      </c>
      <c r="B24" s="18" t="s">
        <v>8</v>
      </c>
      <c r="C24" s="4" t="s">
        <v>84</v>
      </c>
      <c r="D24" s="4" t="s">
        <v>85</v>
      </c>
      <c r="E24" s="4" t="s">
        <v>86</v>
      </c>
      <c r="F24" s="17"/>
      <c r="G24" s="17"/>
      <c r="H24" s="17"/>
      <c r="I24" s="17"/>
      <c r="J24" s="17"/>
      <c r="K24" s="17"/>
    </row>
    <row r="25" spans="1:11" ht="46.5" customHeight="1" x14ac:dyDescent="0.2">
      <c r="A25" s="18" t="s">
        <v>5</v>
      </c>
      <c r="B25" s="18" t="s">
        <v>10</v>
      </c>
      <c r="C25" s="18" t="s">
        <v>11</v>
      </c>
      <c r="D25" s="18"/>
      <c r="E25" s="18" t="s">
        <v>11</v>
      </c>
      <c r="F25" s="17"/>
      <c r="G25" s="17"/>
      <c r="H25" s="17"/>
      <c r="I25" s="17"/>
      <c r="J25" s="17"/>
      <c r="K25" s="17"/>
    </row>
    <row r="26" spans="1:11" ht="12.4" customHeight="1" x14ac:dyDescent="0.2">
      <c r="A26" s="18"/>
      <c r="B26" s="18" t="s">
        <v>12</v>
      </c>
      <c r="C26" s="18"/>
      <c r="D26" s="18"/>
      <c r="E26" s="18"/>
      <c r="F26" s="17"/>
      <c r="G26" s="17"/>
      <c r="H26" s="17"/>
      <c r="I26" s="17"/>
      <c r="J26" s="17"/>
      <c r="K26" s="17"/>
    </row>
    <row r="27" spans="1:11" ht="12.4" customHeight="1" x14ac:dyDescent="0.2">
      <c r="A27" s="18" t="s">
        <v>13</v>
      </c>
      <c r="B27" s="18" t="s">
        <v>14</v>
      </c>
      <c r="C27" s="18" t="s">
        <v>11</v>
      </c>
      <c r="D27" s="18"/>
      <c r="E27" s="18" t="s">
        <v>11</v>
      </c>
      <c r="F27" s="17"/>
      <c r="G27" s="17"/>
      <c r="H27" s="17"/>
      <c r="I27" s="17"/>
      <c r="J27" s="17"/>
      <c r="K27" s="17"/>
    </row>
    <row r="28" spans="1:11" ht="12.4" customHeight="1" x14ac:dyDescent="0.2">
      <c r="A28" s="18" t="s">
        <v>15</v>
      </c>
      <c r="B28" s="18" t="s">
        <v>16</v>
      </c>
      <c r="C28" s="18" t="s">
        <v>11</v>
      </c>
      <c r="D28" s="18"/>
      <c r="E28" s="18" t="s">
        <v>11</v>
      </c>
      <c r="F28" s="17"/>
      <c r="G28" s="17"/>
      <c r="H28" s="17"/>
      <c r="I28" s="17"/>
      <c r="J28" s="17"/>
      <c r="K28" s="17"/>
    </row>
    <row r="29" spans="1:11" ht="12.4" customHeight="1" x14ac:dyDescent="0.2">
      <c r="A29" s="41" t="s">
        <v>17</v>
      </c>
      <c r="B29" s="41"/>
      <c r="C29" s="41"/>
      <c r="D29" s="41"/>
      <c r="E29" s="41"/>
      <c r="F29" s="17"/>
      <c r="G29" s="17"/>
      <c r="H29" s="17"/>
      <c r="I29" s="17"/>
      <c r="J29" s="17"/>
      <c r="K29" s="17"/>
    </row>
    <row r="30" spans="1:11" ht="15" x14ac:dyDescent="0.2">
      <c r="A30" s="18" t="s">
        <v>18</v>
      </c>
      <c r="B30" s="18" t="s">
        <v>19</v>
      </c>
      <c r="C30" s="20">
        <v>22.5</v>
      </c>
      <c r="D30" s="20">
        <v>0</v>
      </c>
      <c r="E30" s="20">
        <f>SUM(E32:E35)</f>
        <v>-22.5</v>
      </c>
      <c r="F30" s="17"/>
      <c r="G30" s="17"/>
      <c r="H30" s="17"/>
      <c r="I30" s="17"/>
      <c r="J30" s="17"/>
      <c r="K30" s="17"/>
    </row>
    <row r="31" spans="1:11" ht="15" x14ac:dyDescent="0.2">
      <c r="A31" s="18"/>
      <c r="B31" s="18" t="s">
        <v>12</v>
      </c>
      <c r="C31" s="20"/>
      <c r="D31" s="20"/>
      <c r="E31" s="20"/>
      <c r="F31" s="17"/>
      <c r="G31" s="17"/>
      <c r="H31" s="17"/>
      <c r="I31" s="17"/>
      <c r="J31" s="17"/>
      <c r="K31" s="17"/>
    </row>
    <row r="32" spans="1:11" ht="15" x14ac:dyDescent="0.2">
      <c r="A32" s="18" t="s">
        <v>20</v>
      </c>
      <c r="B32" s="18" t="s">
        <v>14</v>
      </c>
      <c r="C32" s="20"/>
      <c r="D32" s="20"/>
      <c r="E32" s="20">
        <f>D32-C32</f>
        <v>0</v>
      </c>
      <c r="F32" s="17"/>
      <c r="G32" s="17"/>
      <c r="H32" s="17"/>
      <c r="I32" s="17"/>
      <c r="J32" s="17"/>
      <c r="K32" s="17"/>
    </row>
    <row r="33" spans="1:11" ht="15" x14ac:dyDescent="0.2">
      <c r="A33" s="18" t="s">
        <v>21</v>
      </c>
      <c r="B33" s="18" t="s">
        <v>22</v>
      </c>
      <c r="C33" s="20"/>
      <c r="D33" s="20"/>
      <c r="E33" s="20">
        <f t="shared" ref="E33:E35" si="7">D33-C33</f>
        <v>0</v>
      </c>
      <c r="F33" s="17"/>
      <c r="G33" s="17"/>
      <c r="H33" s="17"/>
      <c r="I33" s="17"/>
      <c r="J33" s="17"/>
      <c r="K33" s="17"/>
    </row>
    <row r="34" spans="1:11" ht="15" x14ac:dyDescent="0.2">
      <c r="A34" s="18" t="s">
        <v>23</v>
      </c>
      <c r="B34" s="18" t="s">
        <v>24</v>
      </c>
      <c r="C34" s="20"/>
      <c r="D34" s="20"/>
      <c r="E34" s="20">
        <f t="shared" si="7"/>
        <v>0</v>
      </c>
      <c r="F34" s="17"/>
      <c r="G34" s="17"/>
      <c r="H34" s="17"/>
      <c r="I34" s="17"/>
      <c r="J34" s="17"/>
      <c r="K34" s="17"/>
    </row>
    <row r="35" spans="1:11" ht="14.25" customHeight="1" x14ac:dyDescent="0.2">
      <c r="A35" s="18" t="s">
        <v>25</v>
      </c>
      <c r="B35" s="18" t="s">
        <v>26</v>
      </c>
      <c r="C35" s="20">
        <v>22.5</v>
      </c>
      <c r="D35" s="20">
        <v>0</v>
      </c>
      <c r="E35" s="20">
        <f t="shared" si="7"/>
        <v>-22.5</v>
      </c>
      <c r="F35" s="17"/>
      <c r="G35" s="17"/>
      <c r="H35" s="17"/>
      <c r="I35" s="17"/>
      <c r="J35" s="17"/>
      <c r="K35" s="17"/>
    </row>
    <row r="36" spans="1:11" ht="48" customHeight="1" x14ac:dyDescent="0.2">
      <c r="A36" s="48" t="s">
        <v>157</v>
      </c>
      <c r="B36" s="41"/>
      <c r="C36" s="41"/>
      <c r="D36" s="41"/>
      <c r="E36" s="41"/>
      <c r="F36" s="17"/>
      <c r="G36" s="17"/>
      <c r="H36" s="17"/>
      <c r="I36" s="17"/>
      <c r="J36" s="17"/>
      <c r="K36" s="17"/>
    </row>
    <row r="37" spans="1:11" ht="14.25" customHeight="1" x14ac:dyDescent="0.2">
      <c r="A37" s="18" t="s">
        <v>27</v>
      </c>
      <c r="B37" s="18" t="s">
        <v>28</v>
      </c>
      <c r="C37" s="18" t="s">
        <v>11</v>
      </c>
      <c r="D37" s="18"/>
      <c r="E37" s="18"/>
      <c r="F37" s="17"/>
      <c r="G37" s="17"/>
      <c r="H37" s="17"/>
      <c r="I37" s="17"/>
      <c r="J37" s="17"/>
      <c r="K37" s="17"/>
    </row>
    <row r="38" spans="1:11" ht="14.25" customHeight="1" x14ac:dyDescent="0.2">
      <c r="A38" s="18"/>
      <c r="B38" s="18" t="s">
        <v>12</v>
      </c>
      <c r="C38" s="18"/>
      <c r="D38" s="18"/>
      <c r="E38" s="18"/>
      <c r="F38" s="17"/>
      <c r="G38" s="17"/>
      <c r="H38" s="17"/>
      <c r="I38" s="17"/>
      <c r="J38" s="17"/>
      <c r="K38" s="17"/>
    </row>
    <row r="39" spans="1:11" ht="14.25" customHeight="1" x14ac:dyDescent="0.2">
      <c r="A39" s="18" t="s">
        <v>29</v>
      </c>
      <c r="B39" s="18" t="s">
        <v>14</v>
      </c>
      <c r="C39" s="18" t="s">
        <v>11</v>
      </c>
      <c r="D39" s="18"/>
      <c r="E39" s="18"/>
      <c r="F39" s="17"/>
      <c r="G39" s="17"/>
      <c r="H39" s="17"/>
      <c r="I39" s="17"/>
      <c r="J39" s="17"/>
      <c r="K39" s="17"/>
    </row>
    <row r="40" spans="1:11" ht="14.25" customHeight="1" x14ac:dyDescent="0.2">
      <c r="A40" s="18" t="s">
        <v>30</v>
      </c>
      <c r="B40" s="18" t="s">
        <v>26</v>
      </c>
      <c r="C40" s="18" t="s">
        <v>11</v>
      </c>
      <c r="D40" s="18"/>
      <c r="E40" s="18"/>
      <c r="F40" s="17"/>
      <c r="G40" s="17"/>
      <c r="H40" s="17"/>
      <c r="I40" s="17"/>
      <c r="J40" s="17"/>
      <c r="K40" s="17"/>
    </row>
    <row r="41" spans="1:11" x14ac:dyDescent="0.2">
      <c r="A41" s="17"/>
      <c r="B41" s="17"/>
      <c r="C41" s="17"/>
      <c r="D41" s="17"/>
      <c r="E41" s="17"/>
      <c r="F41" s="17"/>
      <c r="G41" s="17"/>
      <c r="H41" s="17"/>
      <c r="I41" s="17"/>
      <c r="J41" s="17"/>
      <c r="K41" s="17"/>
    </row>
    <row r="42" spans="1:11" ht="21" customHeight="1" x14ac:dyDescent="0.2">
      <c r="A42" s="47" t="s">
        <v>118</v>
      </c>
      <c r="B42" s="38"/>
      <c r="C42" s="38"/>
      <c r="D42" s="38"/>
      <c r="E42" s="38"/>
      <c r="F42" s="38"/>
      <c r="G42" s="38"/>
      <c r="H42" s="38"/>
      <c r="I42" s="38"/>
      <c r="J42" s="38"/>
      <c r="K42" s="38"/>
    </row>
    <row r="43" spans="1:11" x14ac:dyDescent="0.2">
      <c r="A43" s="41" t="s">
        <v>7</v>
      </c>
      <c r="B43" s="41" t="s">
        <v>8</v>
      </c>
      <c r="C43" s="41" t="s">
        <v>31</v>
      </c>
      <c r="D43" s="41"/>
      <c r="E43" s="41"/>
      <c r="F43" s="41" t="s">
        <v>32</v>
      </c>
      <c r="G43" s="41"/>
      <c r="H43" s="41"/>
      <c r="I43" s="41" t="s">
        <v>9</v>
      </c>
      <c r="J43" s="41"/>
      <c r="K43" s="41"/>
    </row>
    <row r="44" spans="1:11" ht="22.5" x14ac:dyDescent="0.2">
      <c r="A44" s="41"/>
      <c r="B44" s="41"/>
      <c r="C44" s="3" t="s">
        <v>114</v>
      </c>
      <c r="D44" s="3" t="s">
        <v>107</v>
      </c>
      <c r="E44" s="3" t="s">
        <v>73</v>
      </c>
      <c r="F44" s="3" t="s">
        <v>114</v>
      </c>
      <c r="G44" s="3" t="s">
        <v>107</v>
      </c>
      <c r="H44" s="3" t="s">
        <v>73</v>
      </c>
      <c r="I44" s="3" t="s">
        <v>114</v>
      </c>
      <c r="J44" s="3" t="s">
        <v>107</v>
      </c>
      <c r="K44" s="3" t="s">
        <v>73</v>
      </c>
    </row>
    <row r="45" spans="1:11" ht="14.25" x14ac:dyDescent="0.2">
      <c r="A45" s="21" t="s">
        <v>87</v>
      </c>
      <c r="B45" s="21" t="s">
        <v>88</v>
      </c>
      <c r="C45" s="54"/>
      <c r="D45" s="54"/>
      <c r="E45" s="54"/>
      <c r="F45" s="54"/>
      <c r="G45" s="54"/>
      <c r="H45" s="54"/>
      <c r="I45" s="54"/>
      <c r="J45" s="54"/>
      <c r="K45" s="54"/>
    </row>
    <row r="46" spans="1:11" ht="30.75" customHeight="1" x14ac:dyDescent="0.2">
      <c r="A46" s="18">
        <v>1</v>
      </c>
      <c r="B46" s="30" t="s">
        <v>127</v>
      </c>
      <c r="C46" s="20">
        <v>1</v>
      </c>
      <c r="D46" s="20"/>
      <c r="E46" s="20">
        <f t="shared" ref="E46" si="8">C46+D46</f>
        <v>1</v>
      </c>
      <c r="F46" s="20">
        <v>1</v>
      </c>
      <c r="G46" s="20"/>
      <c r="H46" s="20">
        <f t="shared" ref="H46" si="9">F46+G46</f>
        <v>1</v>
      </c>
      <c r="I46" s="20">
        <f>F46-C46</f>
        <v>0</v>
      </c>
      <c r="J46" s="20">
        <f t="shared" ref="J46" si="10">G46-D46</f>
        <v>0</v>
      </c>
      <c r="K46" s="20">
        <f t="shared" ref="K46" si="11">I46+J46</f>
        <v>0</v>
      </c>
    </row>
    <row r="47" spans="1:11" ht="30.75" customHeight="1" x14ac:dyDescent="0.2">
      <c r="A47" s="18">
        <v>2</v>
      </c>
      <c r="B47" s="30" t="s">
        <v>128</v>
      </c>
      <c r="C47" s="20">
        <v>5</v>
      </c>
      <c r="D47" s="20"/>
      <c r="E47" s="20">
        <v>5</v>
      </c>
      <c r="F47" s="20">
        <v>5</v>
      </c>
      <c r="G47" s="20"/>
      <c r="H47" s="20">
        <v>5</v>
      </c>
      <c r="I47" s="20">
        <f t="shared" ref="I47" si="12">F47-C47</f>
        <v>0</v>
      </c>
      <c r="J47" s="20">
        <v>0</v>
      </c>
      <c r="K47" s="20">
        <v>0</v>
      </c>
    </row>
    <row r="48" spans="1:11" x14ac:dyDescent="0.2">
      <c r="A48" s="44" t="s">
        <v>159</v>
      </c>
      <c r="B48" s="54"/>
      <c r="C48" s="54"/>
      <c r="D48" s="54"/>
      <c r="E48" s="54"/>
      <c r="F48" s="54"/>
      <c r="G48" s="54"/>
      <c r="H48" s="54"/>
      <c r="I48" s="54"/>
      <c r="J48" s="54"/>
      <c r="K48" s="54"/>
    </row>
    <row r="49" spans="1:11" ht="35.25" customHeight="1" x14ac:dyDescent="0.2">
      <c r="A49" s="19">
        <v>3</v>
      </c>
      <c r="B49" s="18" t="s">
        <v>158</v>
      </c>
      <c r="C49" s="18">
        <v>0</v>
      </c>
      <c r="D49" s="18">
        <v>22500</v>
      </c>
      <c r="E49" s="18">
        <f>C49+D49</f>
        <v>22500</v>
      </c>
      <c r="F49" s="18">
        <v>0</v>
      </c>
      <c r="G49" s="18">
        <v>0</v>
      </c>
      <c r="H49" s="20">
        <f>F49+G49</f>
        <v>0</v>
      </c>
      <c r="I49" s="18">
        <f>F49-C49</f>
        <v>0</v>
      </c>
      <c r="J49" s="18">
        <f t="shared" ref="J49:K49" si="13">G49-D49</f>
        <v>-22500</v>
      </c>
      <c r="K49" s="18">
        <f t="shared" si="13"/>
        <v>-22500</v>
      </c>
    </row>
    <row r="50" spans="1:11" ht="32.25" customHeight="1" x14ac:dyDescent="0.2">
      <c r="A50" s="55" t="s">
        <v>160</v>
      </c>
      <c r="B50" s="56"/>
      <c r="C50" s="56"/>
      <c r="D50" s="56"/>
      <c r="E50" s="56"/>
      <c r="F50" s="56"/>
      <c r="G50" s="56"/>
      <c r="H50" s="56"/>
      <c r="I50" s="56"/>
      <c r="J50" s="56"/>
      <c r="K50" s="57"/>
    </row>
    <row r="51" spans="1:11" ht="14.25" x14ac:dyDescent="0.2">
      <c r="A51" s="21" t="s">
        <v>89</v>
      </c>
      <c r="B51" s="21" t="s">
        <v>90</v>
      </c>
      <c r="C51" s="54"/>
      <c r="D51" s="54"/>
      <c r="E51" s="54"/>
      <c r="F51" s="54"/>
      <c r="G51" s="54"/>
      <c r="H51" s="54"/>
      <c r="I51" s="54"/>
      <c r="J51" s="54"/>
      <c r="K51" s="54"/>
    </row>
    <row r="52" spans="1:11" ht="27.2" customHeight="1" x14ac:dyDescent="0.2">
      <c r="A52" s="18">
        <v>4</v>
      </c>
      <c r="B52" s="30" t="s">
        <v>143</v>
      </c>
      <c r="C52" s="20">
        <v>21300</v>
      </c>
      <c r="D52" s="20"/>
      <c r="E52" s="20">
        <f>C52+D52</f>
        <v>21300</v>
      </c>
      <c r="F52" s="20">
        <v>21300</v>
      </c>
      <c r="G52" s="20"/>
      <c r="H52" s="20">
        <f>F52+G52</f>
        <v>21300</v>
      </c>
      <c r="I52" s="20">
        <f>F52-C52</f>
        <v>0</v>
      </c>
      <c r="J52" s="20">
        <f>G52-D52</f>
        <v>0</v>
      </c>
      <c r="K52" s="20">
        <f>I52+J52</f>
        <v>0</v>
      </c>
    </row>
    <row r="53" spans="1:11" ht="53.45" customHeight="1" x14ac:dyDescent="0.2">
      <c r="A53" s="18">
        <v>5</v>
      </c>
      <c r="B53" s="30" t="s">
        <v>144</v>
      </c>
      <c r="C53" s="20">
        <v>8151</v>
      </c>
      <c r="D53" s="20"/>
      <c r="E53" s="20">
        <v>8151</v>
      </c>
      <c r="F53" s="20">
        <v>8151</v>
      </c>
      <c r="G53" s="20"/>
      <c r="H53" s="20">
        <f>F53+G53</f>
        <v>8151</v>
      </c>
      <c r="I53" s="20">
        <f>F53-C53</f>
        <v>0</v>
      </c>
      <c r="J53" s="20">
        <f>G53-D53</f>
        <v>0</v>
      </c>
      <c r="K53" s="20">
        <f>I53+J53</f>
        <v>0</v>
      </c>
    </row>
    <row r="54" spans="1:11" ht="27.4" customHeight="1" x14ac:dyDescent="0.2">
      <c r="A54" s="18">
        <v>6</v>
      </c>
      <c r="B54" s="30" t="s">
        <v>129</v>
      </c>
      <c r="C54" s="20">
        <v>5423</v>
      </c>
      <c r="D54" s="20"/>
      <c r="E54" s="20">
        <f t="shared" ref="E54:E55" si="14">C54+D54</f>
        <v>5423</v>
      </c>
      <c r="F54" s="20">
        <v>5423</v>
      </c>
      <c r="G54" s="20"/>
      <c r="H54" s="20">
        <f t="shared" ref="H54:H55" si="15">F54+G54</f>
        <v>5423</v>
      </c>
      <c r="I54" s="20">
        <f t="shared" ref="I54:J55" si="16">F54-C54</f>
        <v>0</v>
      </c>
      <c r="J54" s="20">
        <f t="shared" si="16"/>
        <v>0</v>
      </c>
      <c r="K54" s="20">
        <f t="shared" ref="K54:K55" si="17">I54+J54</f>
        <v>0</v>
      </c>
    </row>
    <row r="55" spans="1:11" ht="53.85" customHeight="1" x14ac:dyDescent="0.2">
      <c r="A55" s="18">
        <v>7</v>
      </c>
      <c r="B55" s="30" t="s">
        <v>130</v>
      </c>
      <c r="C55" s="20">
        <v>653</v>
      </c>
      <c r="D55" s="20"/>
      <c r="E55" s="20">
        <f t="shared" si="14"/>
        <v>653</v>
      </c>
      <c r="F55" s="20">
        <v>653</v>
      </c>
      <c r="G55" s="20"/>
      <c r="H55" s="20">
        <f t="shared" si="15"/>
        <v>653</v>
      </c>
      <c r="I55" s="20">
        <f t="shared" si="16"/>
        <v>0</v>
      </c>
      <c r="J55" s="20">
        <f t="shared" si="16"/>
        <v>0</v>
      </c>
      <c r="K55" s="20">
        <f t="shared" si="17"/>
        <v>0</v>
      </c>
    </row>
    <row r="56" spans="1:11" ht="57.2" customHeight="1" x14ac:dyDescent="0.2">
      <c r="A56" s="18">
        <v>8</v>
      </c>
      <c r="B56" s="30" t="s">
        <v>131</v>
      </c>
      <c r="C56" s="20">
        <v>8151</v>
      </c>
      <c r="D56" s="20"/>
      <c r="E56" s="20">
        <f>C56+D56</f>
        <v>8151</v>
      </c>
      <c r="F56" s="20">
        <v>8151</v>
      </c>
      <c r="G56" s="20"/>
      <c r="H56" s="20">
        <f>F56+G56</f>
        <v>8151</v>
      </c>
      <c r="I56" s="20">
        <f>F56-C56</f>
        <v>0</v>
      </c>
      <c r="J56" s="20">
        <f>G56-D56</f>
        <v>0</v>
      </c>
      <c r="K56" s="20">
        <f>I56+J56</f>
        <v>0</v>
      </c>
    </row>
    <row r="57" spans="1:11" ht="25.7" customHeight="1" x14ac:dyDescent="0.2">
      <c r="A57" s="18">
        <v>9</v>
      </c>
      <c r="B57" s="30" t="s">
        <v>132</v>
      </c>
      <c r="C57" s="20">
        <v>5423</v>
      </c>
      <c r="D57" s="20"/>
      <c r="E57" s="20">
        <f t="shared" ref="E57" si="18">C57+D57</f>
        <v>5423</v>
      </c>
      <c r="F57" s="20">
        <v>5423</v>
      </c>
      <c r="G57" s="20"/>
      <c r="H57" s="20">
        <f t="shared" ref="H57" si="19">F57+G57</f>
        <v>5423</v>
      </c>
      <c r="I57" s="20">
        <f t="shared" ref="I57:J58" si="20">F57-C57</f>
        <v>0</v>
      </c>
      <c r="J57" s="20">
        <f t="shared" si="20"/>
        <v>0</v>
      </c>
      <c r="K57" s="20">
        <f t="shared" ref="K57" si="21">I57+J57</f>
        <v>0</v>
      </c>
    </row>
    <row r="58" spans="1:11" ht="44.65" customHeight="1" x14ac:dyDescent="0.2">
      <c r="A58" s="18">
        <v>10</v>
      </c>
      <c r="B58" s="30" t="s">
        <v>146</v>
      </c>
      <c r="C58" s="20">
        <v>0</v>
      </c>
      <c r="D58" s="20">
        <v>1</v>
      </c>
      <c r="E58" s="20">
        <f>C58+D58</f>
        <v>1</v>
      </c>
      <c r="F58" s="20">
        <v>0</v>
      </c>
      <c r="G58" s="20">
        <v>0</v>
      </c>
      <c r="H58" s="20">
        <f>F58+G58</f>
        <v>0</v>
      </c>
      <c r="I58" s="20">
        <f t="shared" si="20"/>
        <v>0</v>
      </c>
      <c r="J58" s="20">
        <f t="shared" si="20"/>
        <v>-1</v>
      </c>
      <c r="K58" s="20">
        <f>I58+J58</f>
        <v>-1</v>
      </c>
    </row>
    <row r="59" spans="1:11" ht="29.25" customHeight="1" x14ac:dyDescent="0.2">
      <c r="A59" s="48" t="s">
        <v>161</v>
      </c>
      <c r="B59" s="41"/>
      <c r="C59" s="41"/>
      <c r="D59" s="41"/>
      <c r="E59" s="41"/>
      <c r="F59" s="41"/>
      <c r="G59" s="41"/>
      <c r="H59" s="41"/>
      <c r="I59" s="41"/>
      <c r="J59" s="41"/>
      <c r="K59" s="41"/>
    </row>
    <row r="60" spans="1:11" ht="14.25" x14ac:dyDescent="0.2">
      <c r="A60" s="21" t="s">
        <v>91</v>
      </c>
      <c r="B60" s="21" t="s">
        <v>92</v>
      </c>
      <c r="C60" s="54"/>
      <c r="D60" s="54"/>
      <c r="E60" s="54"/>
      <c r="F60" s="54"/>
      <c r="G60" s="54"/>
      <c r="H60" s="54"/>
      <c r="I60" s="54"/>
      <c r="J60" s="54"/>
      <c r="K60" s="54"/>
    </row>
    <row r="61" spans="1:11" ht="39.75" customHeight="1" x14ac:dyDescent="0.2">
      <c r="A61" s="18">
        <v>11</v>
      </c>
      <c r="B61" s="30" t="s">
        <v>134</v>
      </c>
      <c r="C61" s="20">
        <v>15675.17</v>
      </c>
      <c r="D61" s="20">
        <v>0</v>
      </c>
      <c r="E61" s="20">
        <f>C61+D61</f>
        <v>15675.17</v>
      </c>
      <c r="F61" s="20">
        <v>15639.32</v>
      </c>
      <c r="G61" s="20"/>
      <c r="H61" s="20">
        <f>F61+G61</f>
        <v>15639.32</v>
      </c>
      <c r="I61" s="20">
        <f t="shared" ref="I61:J63" si="22">F61-C61</f>
        <v>-35.850000000000364</v>
      </c>
      <c r="J61" s="20">
        <f t="shared" si="22"/>
        <v>0</v>
      </c>
      <c r="K61" s="20">
        <f>I61+J61</f>
        <v>-35.850000000000364</v>
      </c>
    </row>
    <row r="62" spans="1:11" ht="33.75" customHeight="1" x14ac:dyDescent="0.2">
      <c r="A62" s="48" t="s">
        <v>170</v>
      </c>
      <c r="B62" s="41"/>
      <c r="C62" s="41"/>
      <c r="D62" s="41"/>
      <c r="E62" s="41"/>
      <c r="F62" s="41"/>
      <c r="G62" s="41"/>
      <c r="H62" s="41"/>
      <c r="I62" s="41"/>
      <c r="J62" s="41"/>
      <c r="K62" s="41"/>
    </row>
    <row r="63" spans="1:11" ht="47.45" customHeight="1" x14ac:dyDescent="0.2">
      <c r="A63" s="32">
        <v>12</v>
      </c>
      <c r="B63" s="30" t="s">
        <v>162</v>
      </c>
      <c r="C63" s="20">
        <v>0</v>
      </c>
      <c r="D63" s="20">
        <v>22500</v>
      </c>
      <c r="E63" s="20">
        <f t="shared" ref="E63" si="23">C63+D63</f>
        <v>22500</v>
      </c>
      <c r="F63" s="20">
        <v>0</v>
      </c>
      <c r="G63" s="20">
        <v>0</v>
      </c>
      <c r="H63" s="20">
        <f t="shared" ref="H63" si="24">F63+G63</f>
        <v>0</v>
      </c>
      <c r="I63" s="20">
        <f t="shared" si="22"/>
        <v>0</v>
      </c>
      <c r="J63" s="20">
        <f t="shared" si="22"/>
        <v>-22500</v>
      </c>
      <c r="K63" s="20">
        <f t="shared" ref="K63" si="25">I63+J63</f>
        <v>-22500</v>
      </c>
    </row>
    <row r="64" spans="1:11" ht="32.25" customHeight="1" x14ac:dyDescent="0.2">
      <c r="A64" s="48" t="s">
        <v>161</v>
      </c>
      <c r="B64" s="41"/>
      <c r="C64" s="41"/>
      <c r="D64" s="41"/>
      <c r="E64" s="41"/>
      <c r="F64" s="41"/>
      <c r="G64" s="41"/>
      <c r="H64" s="41"/>
      <c r="I64" s="41"/>
      <c r="J64" s="41"/>
      <c r="K64" s="41"/>
    </row>
    <row r="65" spans="1:11" ht="14.25" x14ac:dyDescent="0.2">
      <c r="A65" s="21">
        <v>4</v>
      </c>
      <c r="B65" s="22" t="s">
        <v>113</v>
      </c>
      <c r="C65" s="54"/>
      <c r="D65" s="54"/>
      <c r="E65" s="54"/>
      <c r="F65" s="54"/>
      <c r="G65" s="54"/>
      <c r="H65" s="54"/>
      <c r="I65" s="54"/>
      <c r="J65" s="54"/>
      <c r="K65" s="54"/>
    </row>
    <row r="66" spans="1:11" ht="51" customHeight="1" x14ac:dyDescent="0.2">
      <c r="A66" s="18">
        <v>13</v>
      </c>
      <c r="B66" s="30" t="s">
        <v>138</v>
      </c>
      <c r="C66" s="20">
        <v>38.270000000000003</v>
      </c>
      <c r="D66" s="20"/>
      <c r="E66" s="20">
        <f t="shared" ref="E66:E67" si="26">C66+D66</f>
        <v>38.270000000000003</v>
      </c>
      <c r="F66" s="20">
        <v>38.270000000000003</v>
      </c>
      <c r="G66" s="20"/>
      <c r="H66" s="20">
        <f t="shared" ref="H66:H67" si="27">F66+G66</f>
        <v>38.270000000000003</v>
      </c>
      <c r="I66" s="20">
        <f t="shared" ref="I66:J67" si="28">F66-C66</f>
        <v>0</v>
      </c>
      <c r="J66" s="20">
        <f t="shared" si="28"/>
        <v>0</v>
      </c>
      <c r="K66" s="20">
        <f t="shared" ref="K66:K67" si="29">I66+J66</f>
        <v>0</v>
      </c>
    </row>
    <row r="67" spans="1:11" ht="20.25" customHeight="1" x14ac:dyDescent="0.2">
      <c r="A67" s="18">
        <v>14</v>
      </c>
      <c r="B67" s="30" t="s">
        <v>139</v>
      </c>
      <c r="C67" s="20">
        <v>25.46</v>
      </c>
      <c r="D67" s="20"/>
      <c r="E67" s="20">
        <f t="shared" si="26"/>
        <v>25.46</v>
      </c>
      <c r="F67" s="20">
        <v>25.46</v>
      </c>
      <c r="G67" s="20"/>
      <c r="H67" s="20">
        <f t="shared" si="27"/>
        <v>25.46</v>
      </c>
      <c r="I67" s="20">
        <f t="shared" si="28"/>
        <v>0</v>
      </c>
      <c r="J67" s="20">
        <f t="shared" si="28"/>
        <v>0</v>
      </c>
      <c r="K67" s="20">
        <f t="shared" si="29"/>
        <v>0</v>
      </c>
    </row>
    <row r="68" spans="1:11" ht="42" customHeight="1" x14ac:dyDescent="0.2">
      <c r="A68" s="18">
        <v>15</v>
      </c>
      <c r="B68" s="30" t="s">
        <v>151</v>
      </c>
      <c r="C68" s="20">
        <v>0</v>
      </c>
      <c r="D68" s="20">
        <v>100</v>
      </c>
      <c r="E68" s="20">
        <v>100</v>
      </c>
      <c r="F68" s="20">
        <v>0</v>
      </c>
      <c r="G68" s="20">
        <v>0</v>
      </c>
      <c r="H68" s="20">
        <v>0</v>
      </c>
      <c r="I68" s="20">
        <v>0</v>
      </c>
      <c r="J68" s="20">
        <v>-100</v>
      </c>
      <c r="K68" s="20">
        <v>-100</v>
      </c>
    </row>
    <row r="69" spans="1:11" ht="39.75" customHeight="1" x14ac:dyDescent="0.2">
      <c r="A69" s="48" t="s">
        <v>161</v>
      </c>
      <c r="B69" s="41"/>
      <c r="C69" s="41"/>
      <c r="D69" s="41"/>
      <c r="E69" s="41"/>
      <c r="F69" s="41"/>
      <c r="G69" s="41"/>
      <c r="H69" s="41"/>
      <c r="I69" s="41"/>
      <c r="J69" s="41"/>
      <c r="K69" s="41"/>
    </row>
    <row r="70" spans="1:11" ht="65.25" customHeight="1" x14ac:dyDescent="0.2">
      <c r="A70" s="49" t="s">
        <v>163</v>
      </c>
      <c r="B70" s="50"/>
      <c r="C70" s="50"/>
      <c r="D70" s="50"/>
      <c r="E70" s="50"/>
      <c r="F70" s="50"/>
      <c r="G70" s="50"/>
      <c r="H70" s="50"/>
      <c r="I70" s="50"/>
      <c r="J70" s="50"/>
      <c r="K70" s="50"/>
    </row>
    <row r="71" spans="1:11" ht="14.25" x14ac:dyDescent="0.2">
      <c r="A71" s="51" t="s">
        <v>93</v>
      </c>
      <c r="B71" s="51"/>
      <c r="C71" s="51"/>
      <c r="D71" s="51"/>
      <c r="E71" s="51"/>
      <c r="F71" s="51"/>
      <c r="G71" s="51"/>
      <c r="H71" s="51"/>
      <c r="I71" s="51"/>
      <c r="J71" s="51"/>
      <c r="K71" s="51"/>
    </row>
    <row r="72" spans="1:11" ht="16.5" customHeight="1" x14ac:dyDescent="0.2">
      <c r="A72" s="40" t="s">
        <v>94</v>
      </c>
      <c r="B72" s="40"/>
      <c r="C72" s="40"/>
      <c r="D72" s="40"/>
      <c r="E72" s="40"/>
      <c r="F72" s="40"/>
      <c r="G72" s="40"/>
      <c r="H72" s="40"/>
      <c r="I72" s="40"/>
      <c r="J72" s="40"/>
      <c r="K72" s="40"/>
    </row>
    <row r="73" spans="1:11" ht="25.7" customHeight="1" x14ac:dyDescent="0.2">
      <c r="A73" s="47" t="s">
        <v>119</v>
      </c>
      <c r="B73" s="38"/>
      <c r="C73" s="38"/>
      <c r="D73" s="38"/>
      <c r="E73" s="38"/>
      <c r="F73" s="38"/>
      <c r="G73" s="38"/>
      <c r="H73" s="38"/>
      <c r="I73" s="38"/>
      <c r="J73" s="38"/>
      <c r="K73" s="38"/>
    </row>
    <row r="74" spans="1:11" x14ac:dyDescent="0.2">
      <c r="A74" s="41" t="s">
        <v>7</v>
      </c>
      <c r="B74" s="41" t="s">
        <v>8</v>
      </c>
      <c r="C74" s="52" t="s">
        <v>36</v>
      </c>
      <c r="D74" s="52"/>
      <c r="E74" s="52"/>
      <c r="F74" s="52" t="s">
        <v>37</v>
      </c>
      <c r="G74" s="52"/>
      <c r="H74" s="52"/>
      <c r="I74" s="53" t="s">
        <v>95</v>
      </c>
      <c r="J74" s="52"/>
      <c r="K74" s="52"/>
    </row>
    <row r="75" spans="1:11" ht="22.5" x14ac:dyDescent="0.2">
      <c r="A75" s="41"/>
      <c r="B75" s="41"/>
      <c r="C75" s="3" t="s">
        <v>71</v>
      </c>
      <c r="D75" s="3" t="s">
        <v>72</v>
      </c>
      <c r="E75" s="3" t="s">
        <v>73</v>
      </c>
      <c r="F75" s="3" t="s">
        <v>71</v>
      </c>
      <c r="G75" s="3" t="s">
        <v>72</v>
      </c>
      <c r="H75" s="3" t="s">
        <v>73</v>
      </c>
      <c r="I75" s="3" t="s">
        <v>71</v>
      </c>
      <c r="J75" s="3" t="s">
        <v>72</v>
      </c>
      <c r="K75" s="3" t="s">
        <v>73</v>
      </c>
    </row>
    <row r="76" spans="1:11" ht="15" x14ac:dyDescent="0.2">
      <c r="A76" s="18"/>
      <c r="B76" s="18" t="s">
        <v>38</v>
      </c>
      <c r="C76" s="7">
        <v>787.34900000000005</v>
      </c>
      <c r="D76" s="7">
        <v>76.441999999999993</v>
      </c>
      <c r="E76" s="7">
        <f>C76+D76</f>
        <v>863.79100000000005</v>
      </c>
      <c r="F76" s="7">
        <f>F16</f>
        <v>995.81700000000001</v>
      </c>
      <c r="G76" s="7">
        <f>G16</f>
        <v>0</v>
      </c>
      <c r="H76" s="7">
        <f>F76+G76</f>
        <v>995.81700000000001</v>
      </c>
      <c r="I76" s="11">
        <f>F76/C76*100</f>
        <v>126.47720388290324</v>
      </c>
      <c r="J76" s="11">
        <f>G76/D76*100</f>
        <v>0</v>
      </c>
      <c r="K76" s="11">
        <f>H76/E76*100</f>
        <v>115.28448432549077</v>
      </c>
    </row>
    <row r="77" spans="1:11" ht="14.25" x14ac:dyDescent="0.2">
      <c r="A77" s="42" t="s">
        <v>96</v>
      </c>
      <c r="B77" s="42"/>
      <c r="C77" s="42"/>
      <c r="D77" s="42"/>
      <c r="E77" s="42"/>
      <c r="F77" s="42"/>
      <c r="G77" s="42"/>
      <c r="H77" s="42"/>
      <c r="I77" s="42"/>
      <c r="J77" s="42"/>
      <c r="K77" s="42"/>
    </row>
    <row r="78" spans="1:11" ht="34.5" customHeight="1" x14ac:dyDescent="0.2">
      <c r="A78" s="43" t="s">
        <v>166</v>
      </c>
      <c r="B78" s="43"/>
      <c r="C78" s="43"/>
      <c r="D78" s="43"/>
      <c r="E78" s="43"/>
      <c r="F78" s="43"/>
      <c r="G78" s="43"/>
      <c r="H78" s="43"/>
      <c r="I78" s="43"/>
      <c r="J78" s="43"/>
      <c r="K78" s="43"/>
    </row>
    <row r="79" spans="1:11" ht="15" x14ac:dyDescent="0.2">
      <c r="A79" s="18"/>
      <c r="B79" s="18" t="s">
        <v>12</v>
      </c>
      <c r="C79" s="18"/>
      <c r="D79" s="18"/>
      <c r="E79" s="18"/>
      <c r="F79" s="5"/>
      <c r="G79" s="5"/>
      <c r="H79" s="5"/>
      <c r="I79" s="5"/>
      <c r="J79" s="5"/>
      <c r="K79" s="5"/>
    </row>
    <row r="80" spans="1:11" ht="36" customHeight="1" x14ac:dyDescent="0.2">
      <c r="A80" s="20">
        <v>1</v>
      </c>
      <c r="B80" s="19" t="s">
        <v>126</v>
      </c>
      <c r="C80" s="25"/>
      <c r="D80" s="26">
        <v>0</v>
      </c>
      <c r="E80" s="26">
        <f t="shared" ref="E80" si="30">C80+D80</f>
        <v>0</v>
      </c>
      <c r="F80" s="28">
        <v>0</v>
      </c>
      <c r="G80" s="28">
        <v>0</v>
      </c>
      <c r="H80" s="29">
        <f t="shared" ref="H80" si="31">F80+G80</f>
        <v>0</v>
      </c>
      <c r="I80" s="28"/>
      <c r="J80" s="28"/>
      <c r="K80" s="28"/>
    </row>
    <row r="81" spans="1:11" ht="60" x14ac:dyDescent="0.2">
      <c r="A81" s="20">
        <v>2</v>
      </c>
      <c r="B81" s="19" t="s">
        <v>123</v>
      </c>
      <c r="C81" s="25">
        <v>739.68600000000004</v>
      </c>
      <c r="D81" s="26"/>
      <c r="E81" s="26">
        <f>C81+D81</f>
        <v>739.68600000000004</v>
      </c>
      <c r="F81" s="25">
        <v>995.81700000000001</v>
      </c>
      <c r="G81" s="25"/>
      <c r="H81" s="26">
        <f>F81+G81</f>
        <v>995.81700000000001</v>
      </c>
      <c r="I81" s="27">
        <f>F81/C81*100</f>
        <v>134.6269903715901</v>
      </c>
      <c r="J81" s="27"/>
      <c r="K81" s="27">
        <f>I81+J81</f>
        <v>134.6269903715901</v>
      </c>
    </row>
    <row r="82" spans="1:11" ht="28.35" customHeight="1" x14ac:dyDescent="0.2">
      <c r="A82" s="20">
        <v>3</v>
      </c>
      <c r="B82" s="19" t="s">
        <v>124</v>
      </c>
      <c r="C82" s="25">
        <v>19.242999999999999</v>
      </c>
      <c r="D82" s="26">
        <v>76.441999999999993</v>
      </c>
      <c r="E82" s="26">
        <f t="shared" ref="E82" si="32">C82+D82</f>
        <v>95.684999999999988</v>
      </c>
      <c r="F82" s="28">
        <v>0</v>
      </c>
      <c r="G82" s="28">
        <v>0</v>
      </c>
      <c r="H82" s="29">
        <f t="shared" ref="H82" si="33">F82+G82</f>
        <v>0</v>
      </c>
      <c r="I82" s="28">
        <f t="shared" ref="I82" si="34">F82/C82*100</f>
        <v>0</v>
      </c>
      <c r="J82" s="28">
        <f>G82/D82*100</f>
        <v>0</v>
      </c>
      <c r="K82" s="28">
        <f t="shared" ref="K82:K83" si="35">I82+J82</f>
        <v>0</v>
      </c>
    </row>
    <row r="83" spans="1:11" ht="28.35" customHeight="1" x14ac:dyDescent="0.2">
      <c r="A83" s="20">
        <v>4</v>
      </c>
      <c r="B83" s="19" t="s">
        <v>125</v>
      </c>
      <c r="C83" s="25">
        <v>28.42</v>
      </c>
      <c r="D83" s="26"/>
      <c r="E83" s="26">
        <f>C83+D83</f>
        <v>28.42</v>
      </c>
      <c r="F83" s="28">
        <v>0</v>
      </c>
      <c r="G83" s="28"/>
      <c r="H83" s="29">
        <f>F83+G83</f>
        <v>0</v>
      </c>
      <c r="I83" s="28">
        <f>F83/C83*100</f>
        <v>0</v>
      </c>
      <c r="J83" s="28"/>
      <c r="K83" s="28">
        <f t="shared" si="35"/>
        <v>0</v>
      </c>
    </row>
    <row r="84" spans="1:11" ht="30.75" customHeight="1" x14ac:dyDescent="0.2">
      <c r="A84" s="44" t="s">
        <v>98</v>
      </c>
      <c r="B84" s="41"/>
      <c r="C84" s="41"/>
      <c r="D84" s="41"/>
      <c r="E84" s="41"/>
      <c r="F84" s="41"/>
      <c r="G84" s="41"/>
      <c r="H84" s="41"/>
      <c r="I84" s="41"/>
      <c r="J84" s="41"/>
      <c r="K84" s="41"/>
    </row>
    <row r="85" spans="1:11" ht="44.25" customHeight="1" x14ac:dyDescent="0.2">
      <c r="A85" s="43" t="s">
        <v>167</v>
      </c>
      <c r="B85" s="43"/>
      <c r="C85" s="43"/>
      <c r="D85" s="43"/>
      <c r="E85" s="43"/>
      <c r="F85" s="43"/>
      <c r="G85" s="43"/>
      <c r="H85" s="43"/>
      <c r="I85" s="43"/>
      <c r="J85" s="43"/>
      <c r="K85" s="43"/>
    </row>
    <row r="86" spans="1:11" ht="14.25" x14ac:dyDescent="0.2">
      <c r="A86" s="21" t="s">
        <v>87</v>
      </c>
      <c r="B86" s="21" t="s">
        <v>88</v>
      </c>
      <c r="C86" s="20"/>
      <c r="D86" s="20"/>
      <c r="E86" s="20"/>
      <c r="F86" s="20"/>
      <c r="G86" s="20"/>
      <c r="H86" s="20"/>
      <c r="I86" s="12"/>
      <c r="J86" s="12"/>
      <c r="K86" s="12"/>
    </row>
    <row r="87" spans="1:11" ht="24" customHeight="1" x14ac:dyDescent="0.2">
      <c r="A87" s="18">
        <v>1</v>
      </c>
      <c r="B87" s="30" t="s">
        <v>127</v>
      </c>
      <c r="C87" s="20">
        <v>1</v>
      </c>
      <c r="D87" s="20"/>
      <c r="E87" s="20">
        <f>C87+D87</f>
        <v>1</v>
      </c>
      <c r="F87" s="20">
        <v>1</v>
      </c>
      <c r="G87" s="20"/>
      <c r="H87" s="20">
        <f>F87+G87</f>
        <v>1</v>
      </c>
      <c r="I87" s="13">
        <f>F87/C87*100</f>
        <v>100</v>
      </c>
      <c r="J87" s="13"/>
      <c r="K87" s="13">
        <f>H87/E87*100</f>
        <v>100</v>
      </c>
    </row>
    <row r="88" spans="1:11" ht="29.25" customHeight="1" x14ac:dyDescent="0.2">
      <c r="A88" s="18">
        <v>2</v>
      </c>
      <c r="B88" s="30" t="s">
        <v>128</v>
      </c>
      <c r="C88" s="20">
        <v>5</v>
      </c>
      <c r="D88" s="20"/>
      <c r="E88" s="20">
        <f>C88+D88</f>
        <v>5</v>
      </c>
      <c r="F88" s="20">
        <v>5</v>
      </c>
      <c r="G88" s="20"/>
      <c r="H88" s="20">
        <f>F88+G88</f>
        <v>5</v>
      </c>
      <c r="I88" s="13">
        <f t="shared" ref="I88:I89" si="36">F88/C88*100</f>
        <v>100</v>
      </c>
      <c r="J88" s="13"/>
      <c r="K88" s="13">
        <f t="shared" ref="K88:K89" si="37">H88/E88*100</f>
        <v>100</v>
      </c>
    </row>
    <row r="89" spans="1:11" ht="17.25" customHeight="1" x14ac:dyDescent="0.2">
      <c r="A89" s="18">
        <v>3</v>
      </c>
      <c r="B89" s="30" t="s">
        <v>141</v>
      </c>
      <c r="C89" s="20">
        <v>28420.400000000001</v>
      </c>
      <c r="D89" s="20"/>
      <c r="E89" s="20">
        <f>C89+D89</f>
        <v>28420.400000000001</v>
      </c>
      <c r="F89" s="20"/>
      <c r="G89" s="20"/>
      <c r="H89" s="20">
        <f>F89+G89</f>
        <v>0</v>
      </c>
      <c r="I89" s="13">
        <f t="shared" si="36"/>
        <v>0</v>
      </c>
      <c r="J89" s="13"/>
      <c r="K89" s="13">
        <f t="shared" si="37"/>
        <v>0</v>
      </c>
    </row>
    <row r="90" spans="1:11" ht="29.25" customHeight="1" x14ac:dyDescent="0.2">
      <c r="A90" s="18">
        <v>4</v>
      </c>
      <c r="B90" s="30" t="s">
        <v>145</v>
      </c>
      <c r="C90" s="20">
        <v>19243</v>
      </c>
      <c r="D90" s="20">
        <v>76442</v>
      </c>
      <c r="E90" s="20">
        <f>C90+D90</f>
        <v>95685</v>
      </c>
      <c r="F90" s="20">
        <v>0</v>
      </c>
      <c r="G90" s="20">
        <v>0</v>
      </c>
      <c r="H90" s="20">
        <f>F90+G90</f>
        <v>0</v>
      </c>
      <c r="I90" s="13">
        <f t="shared" ref="I90" si="38">F90/C90*100</f>
        <v>0</v>
      </c>
      <c r="J90" s="13"/>
      <c r="K90" s="13">
        <f t="shared" ref="K90" si="39">H90/E90*100</f>
        <v>0</v>
      </c>
    </row>
    <row r="91" spans="1:11" ht="29.25" customHeight="1" x14ac:dyDescent="0.2">
      <c r="A91" s="18">
        <v>5</v>
      </c>
      <c r="B91" s="30" t="s">
        <v>158</v>
      </c>
      <c r="C91" s="20"/>
      <c r="D91" s="20"/>
      <c r="E91" s="20">
        <f>C91+D91</f>
        <v>0</v>
      </c>
      <c r="F91" s="20">
        <v>0</v>
      </c>
      <c r="G91" s="20">
        <v>0</v>
      </c>
      <c r="H91" s="20">
        <f>F91+G91</f>
        <v>0</v>
      </c>
      <c r="I91" s="13"/>
      <c r="J91" s="13"/>
      <c r="K91" s="13"/>
    </row>
    <row r="92" spans="1:11" ht="14.25" customHeight="1" x14ac:dyDescent="0.2">
      <c r="A92" s="21" t="s">
        <v>89</v>
      </c>
      <c r="B92" s="21" t="s">
        <v>90</v>
      </c>
      <c r="C92" s="24"/>
      <c r="D92" s="24"/>
      <c r="E92" s="24"/>
      <c r="F92" s="24"/>
      <c r="G92" s="24"/>
      <c r="H92" s="24"/>
      <c r="I92" s="13"/>
      <c r="J92" s="13"/>
      <c r="K92" s="13"/>
    </row>
    <row r="93" spans="1:11" ht="28.35" customHeight="1" x14ac:dyDescent="0.2">
      <c r="A93" s="18">
        <v>6</v>
      </c>
      <c r="B93" s="30" t="s">
        <v>143</v>
      </c>
      <c r="C93" s="20">
        <v>21300</v>
      </c>
      <c r="D93" s="20"/>
      <c r="E93" s="20">
        <f t="shared" ref="E93:E100" si="40">C93+D93</f>
        <v>21300</v>
      </c>
      <c r="F93" s="20">
        <v>21300</v>
      </c>
      <c r="G93" s="20"/>
      <c r="H93" s="20">
        <f t="shared" ref="H93:H100" si="41">F93+G93</f>
        <v>21300</v>
      </c>
      <c r="I93" s="13">
        <f t="shared" ref="I93:I109" si="42">F93/C93*100</f>
        <v>100</v>
      </c>
      <c r="J93" s="13"/>
      <c r="K93" s="13">
        <f t="shared" ref="K93:K109" si="43">H93/E93*100</f>
        <v>100</v>
      </c>
    </row>
    <row r="94" spans="1:11" ht="27.75" customHeight="1" x14ac:dyDescent="0.2">
      <c r="A94" s="18">
        <v>7</v>
      </c>
      <c r="B94" s="30" t="s">
        <v>144</v>
      </c>
      <c r="C94" s="20">
        <v>11092</v>
      </c>
      <c r="D94" s="20"/>
      <c r="E94" s="20">
        <f t="shared" si="40"/>
        <v>11092</v>
      </c>
      <c r="F94" s="20">
        <v>8151</v>
      </c>
      <c r="G94" s="20"/>
      <c r="H94" s="20">
        <f t="shared" si="41"/>
        <v>8151</v>
      </c>
      <c r="I94" s="13">
        <f t="shared" si="42"/>
        <v>73.485394879192214</v>
      </c>
      <c r="J94" s="13"/>
      <c r="K94" s="13">
        <f t="shared" si="43"/>
        <v>73.485394879192214</v>
      </c>
    </row>
    <row r="95" spans="1:11" ht="19.5" customHeight="1" x14ac:dyDescent="0.2">
      <c r="A95" s="18">
        <v>8</v>
      </c>
      <c r="B95" s="30" t="s">
        <v>129</v>
      </c>
      <c r="C95" s="20">
        <v>7005</v>
      </c>
      <c r="D95" s="20"/>
      <c r="E95" s="20">
        <f t="shared" si="40"/>
        <v>7005</v>
      </c>
      <c r="F95" s="20">
        <v>5423</v>
      </c>
      <c r="G95" s="20"/>
      <c r="H95" s="20">
        <f t="shared" si="41"/>
        <v>5423</v>
      </c>
      <c r="I95" s="13">
        <f>F95/C95*100</f>
        <v>77.416131334760891</v>
      </c>
      <c r="J95" s="13"/>
      <c r="K95" s="13">
        <f t="shared" si="43"/>
        <v>77.416131334760891</v>
      </c>
    </row>
    <row r="96" spans="1:11" ht="39.75" customHeight="1" x14ac:dyDescent="0.2">
      <c r="A96" s="18">
        <v>9</v>
      </c>
      <c r="B96" s="30" t="s">
        <v>130</v>
      </c>
      <c r="C96" s="20">
        <v>2731</v>
      </c>
      <c r="D96" s="20"/>
      <c r="E96" s="20">
        <f t="shared" si="40"/>
        <v>2731</v>
      </c>
      <c r="F96" s="20">
        <v>653</v>
      </c>
      <c r="G96" s="20"/>
      <c r="H96" s="20">
        <f t="shared" si="41"/>
        <v>653</v>
      </c>
      <c r="I96" s="13">
        <f t="shared" si="42"/>
        <v>23.910655437568657</v>
      </c>
      <c r="J96" s="13"/>
      <c r="K96" s="13">
        <f t="shared" si="43"/>
        <v>23.910655437568657</v>
      </c>
    </row>
    <row r="97" spans="1:11" ht="37.5" customHeight="1" x14ac:dyDescent="0.2">
      <c r="A97" s="18">
        <v>10</v>
      </c>
      <c r="B97" s="30" t="s">
        <v>131</v>
      </c>
      <c r="C97" s="20">
        <v>11092</v>
      </c>
      <c r="D97" s="20"/>
      <c r="E97" s="20">
        <f t="shared" si="40"/>
        <v>11092</v>
      </c>
      <c r="F97" s="20"/>
      <c r="G97" s="20"/>
      <c r="H97" s="20">
        <v>8151</v>
      </c>
      <c r="I97" s="13">
        <f t="shared" si="42"/>
        <v>0</v>
      </c>
      <c r="J97" s="13"/>
      <c r="K97" s="13">
        <f t="shared" si="43"/>
        <v>73.485394879192214</v>
      </c>
    </row>
    <row r="98" spans="1:11" ht="27.4" customHeight="1" x14ac:dyDescent="0.2">
      <c r="A98" s="18">
        <v>11</v>
      </c>
      <c r="B98" s="30" t="s">
        <v>132</v>
      </c>
      <c r="C98" s="20">
        <v>7005</v>
      </c>
      <c r="D98" s="20"/>
      <c r="E98" s="20">
        <f t="shared" si="40"/>
        <v>7005</v>
      </c>
      <c r="F98" s="20"/>
      <c r="G98" s="20"/>
      <c r="H98" s="20">
        <v>5423</v>
      </c>
      <c r="I98" s="13">
        <f t="shared" si="42"/>
        <v>0</v>
      </c>
      <c r="J98" s="13"/>
      <c r="K98" s="13">
        <f t="shared" si="43"/>
        <v>77.416131334760891</v>
      </c>
    </row>
    <row r="99" spans="1:11" ht="39" customHeight="1" x14ac:dyDescent="0.2">
      <c r="A99" s="18">
        <v>12</v>
      </c>
      <c r="B99" s="30" t="s">
        <v>146</v>
      </c>
      <c r="C99" s="20"/>
      <c r="D99" s="20">
        <v>0</v>
      </c>
      <c r="E99" s="20">
        <f t="shared" si="40"/>
        <v>0</v>
      </c>
      <c r="F99" s="20"/>
      <c r="G99" s="20">
        <v>0</v>
      </c>
      <c r="H99" s="20">
        <v>0</v>
      </c>
      <c r="I99" s="13"/>
      <c r="J99" s="13"/>
      <c r="K99" s="13">
        <v>0</v>
      </c>
    </row>
    <row r="100" spans="1:11" ht="42" customHeight="1" x14ac:dyDescent="0.2">
      <c r="A100" s="18">
        <v>13</v>
      </c>
      <c r="B100" s="30" t="s">
        <v>133</v>
      </c>
      <c r="C100" s="20">
        <v>8</v>
      </c>
      <c r="D100" s="20">
        <v>4</v>
      </c>
      <c r="E100" s="20">
        <f t="shared" si="40"/>
        <v>12</v>
      </c>
      <c r="F100" s="20"/>
      <c r="G100" s="20"/>
      <c r="H100" s="20">
        <f t="shared" si="41"/>
        <v>0</v>
      </c>
      <c r="I100" s="13">
        <f t="shared" si="42"/>
        <v>0</v>
      </c>
      <c r="J100" s="13">
        <f>G100/D100*100</f>
        <v>0</v>
      </c>
      <c r="K100" s="13">
        <f t="shared" si="43"/>
        <v>0</v>
      </c>
    </row>
    <row r="101" spans="1:11" ht="21.75" customHeight="1" x14ac:dyDescent="0.2">
      <c r="A101" s="21" t="s">
        <v>91</v>
      </c>
      <c r="B101" s="21" t="s">
        <v>92</v>
      </c>
      <c r="C101" s="24"/>
      <c r="D101" s="24"/>
      <c r="E101" s="24"/>
      <c r="F101" s="24"/>
      <c r="G101" s="24"/>
      <c r="H101" s="24"/>
      <c r="I101" s="13"/>
      <c r="J101" s="13"/>
      <c r="K101" s="13"/>
    </row>
    <row r="102" spans="1:11" ht="41.25" customHeight="1" x14ac:dyDescent="0.2">
      <c r="A102" s="18">
        <v>14</v>
      </c>
      <c r="B102" s="30" t="s">
        <v>134</v>
      </c>
      <c r="C102" s="20">
        <v>10482.620000000001</v>
      </c>
      <c r="D102" s="20"/>
      <c r="E102" s="20">
        <f>C102+D102</f>
        <v>10482.620000000001</v>
      </c>
      <c r="F102" s="20">
        <v>15639.32</v>
      </c>
      <c r="G102" s="20"/>
      <c r="H102" s="31">
        <f>F102+G102</f>
        <v>15639.32</v>
      </c>
      <c r="I102" s="13">
        <f t="shared" si="42"/>
        <v>149.19285445814117</v>
      </c>
      <c r="J102" s="13"/>
      <c r="K102" s="13">
        <f t="shared" si="43"/>
        <v>149.19285445814117</v>
      </c>
    </row>
    <row r="103" spans="1:11" ht="37.5" customHeight="1" x14ac:dyDescent="0.2">
      <c r="A103" s="18">
        <v>15</v>
      </c>
      <c r="B103" s="30" t="s">
        <v>135</v>
      </c>
      <c r="C103" s="20">
        <v>10.41</v>
      </c>
      <c r="D103" s="20"/>
      <c r="E103" s="20">
        <f>C103+D103</f>
        <v>10.41</v>
      </c>
      <c r="F103" s="20">
        <v>0</v>
      </c>
      <c r="G103" s="20"/>
      <c r="H103" s="20">
        <f>F103+G103</f>
        <v>0</v>
      </c>
      <c r="I103" s="13">
        <f t="shared" si="42"/>
        <v>0</v>
      </c>
      <c r="J103" s="13"/>
      <c r="K103" s="13">
        <f t="shared" si="43"/>
        <v>0</v>
      </c>
    </row>
    <row r="104" spans="1:11" ht="46.5" customHeight="1" x14ac:dyDescent="0.2">
      <c r="A104" s="18">
        <v>16</v>
      </c>
      <c r="B104" s="30" t="s">
        <v>136</v>
      </c>
      <c r="C104" s="20">
        <v>0</v>
      </c>
      <c r="D104" s="20">
        <v>0</v>
      </c>
      <c r="E104" s="20">
        <f>C104+D104</f>
        <v>0</v>
      </c>
      <c r="F104" s="20">
        <v>0</v>
      </c>
      <c r="G104" s="20">
        <v>0</v>
      </c>
      <c r="H104" s="20">
        <f>F104+G104</f>
        <v>0</v>
      </c>
      <c r="I104" s="13"/>
      <c r="J104" s="13"/>
      <c r="K104" s="13"/>
    </row>
    <row r="105" spans="1:11" ht="39.75" customHeight="1" x14ac:dyDescent="0.2">
      <c r="A105" s="18">
        <v>17</v>
      </c>
      <c r="B105" s="30" t="s">
        <v>137</v>
      </c>
      <c r="C105" s="20">
        <v>2405.38</v>
      </c>
      <c r="D105" s="20">
        <v>19110.5</v>
      </c>
      <c r="E105" s="20">
        <f>C105+D105</f>
        <v>21515.88</v>
      </c>
      <c r="F105" s="20">
        <v>0</v>
      </c>
      <c r="G105" s="20">
        <v>0</v>
      </c>
      <c r="H105" s="20">
        <f>F105+G105</f>
        <v>0</v>
      </c>
      <c r="I105" s="13">
        <f t="shared" si="42"/>
        <v>0</v>
      </c>
      <c r="J105" s="13"/>
      <c r="K105" s="13">
        <f t="shared" si="43"/>
        <v>0</v>
      </c>
    </row>
    <row r="106" spans="1:11" ht="14.25" x14ac:dyDescent="0.2">
      <c r="A106" s="21">
        <v>4</v>
      </c>
      <c r="B106" s="22" t="s">
        <v>113</v>
      </c>
      <c r="C106" s="24"/>
      <c r="D106" s="24"/>
      <c r="E106" s="24"/>
      <c r="F106" s="24"/>
      <c r="G106" s="24"/>
      <c r="H106" s="24"/>
      <c r="I106" s="13"/>
      <c r="J106" s="13"/>
      <c r="K106" s="13"/>
    </row>
    <row r="107" spans="1:11" ht="62.45" customHeight="1" x14ac:dyDescent="0.2">
      <c r="A107" s="18">
        <v>18</v>
      </c>
      <c r="B107" s="30" t="s">
        <v>138</v>
      </c>
      <c r="C107" s="20">
        <v>52.08</v>
      </c>
      <c r="D107" s="20"/>
      <c r="E107" s="20">
        <f>C107+D107</f>
        <v>52.08</v>
      </c>
      <c r="F107" s="20">
        <v>38.270000000000003</v>
      </c>
      <c r="G107" s="20"/>
      <c r="H107" s="20">
        <f>F107+G107</f>
        <v>38.270000000000003</v>
      </c>
      <c r="I107" s="13">
        <f t="shared" si="42"/>
        <v>73.483102918586795</v>
      </c>
      <c r="J107" s="13"/>
      <c r="K107" s="13">
        <f t="shared" si="43"/>
        <v>73.483102918586795</v>
      </c>
    </row>
    <row r="108" spans="1:11" s="17" customFormat="1" ht="15.6" customHeight="1" x14ac:dyDescent="0.2">
      <c r="A108" s="18">
        <v>19</v>
      </c>
      <c r="B108" s="30" t="s">
        <v>139</v>
      </c>
      <c r="C108" s="20">
        <v>32.89</v>
      </c>
      <c r="D108" s="20"/>
      <c r="E108" s="20">
        <f>C108+D108</f>
        <v>32.89</v>
      </c>
      <c r="F108" s="20">
        <v>25.46</v>
      </c>
      <c r="G108" s="20"/>
      <c r="H108" s="20">
        <f>F108+G108</f>
        <v>25.46</v>
      </c>
      <c r="I108" s="13">
        <f t="shared" si="42"/>
        <v>77.409546974764368</v>
      </c>
      <c r="J108" s="13"/>
      <c r="K108" s="13">
        <f t="shared" si="43"/>
        <v>77.409546974764368</v>
      </c>
    </row>
    <row r="109" spans="1:11" s="17" customFormat="1" ht="30.6" customHeight="1" x14ac:dyDescent="0.2">
      <c r="A109" s="18">
        <v>20</v>
      </c>
      <c r="B109" s="30" t="s">
        <v>142</v>
      </c>
      <c r="C109" s="20">
        <v>97.3</v>
      </c>
      <c r="D109" s="20">
        <v>95</v>
      </c>
      <c r="E109" s="20">
        <v>100</v>
      </c>
      <c r="F109" s="20">
        <v>0</v>
      </c>
      <c r="G109" s="20"/>
      <c r="H109" s="20">
        <v>0</v>
      </c>
      <c r="I109" s="13">
        <f t="shared" si="42"/>
        <v>0</v>
      </c>
      <c r="J109" s="13"/>
      <c r="K109" s="13">
        <f t="shared" si="43"/>
        <v>0</v>
      </c>
    </row>
    <row r="110" spans="1:11" s="17" customFormat="1" ht="30.6" customHeight="1" x14ac:dyDescent="0.2">
      <c r="A110" s="18">
        <v>21</v>
      </c>
      <c r="B110" s="30" t="s">
        <v>168</v>
      </c>
      <c r="C110" s="20"/>
      <c r="D110" s="20"/>
      <c r="E110" s="20"/>
      <c r="F110" s="20">
        <v>0</v>
      </c>
      <c r="G110" s="20"/>
      <c r="H110" s="20">
        <v>0</v>
      </c>
      <c r="I110" s="13"/>
      <c r="J110" s="13"/>
      <c r="K110" s="13"/>
    </row>
    <row r="111" spans="1:11" ht="14.25" x14ac:dyDescent="0.2">
      <c r="A111" s="45" t="s">
        <v>97</v>
      </c>
      <c r="B111" s="45"/>
      <c r="C111" s="45"/>
      <c r="D111" s="45"/>
      <c r="E111" s="45"/>
      <c r="F111" s="45"/>
      <c r="G111" s="45"/>
      <c r="H111" s="45"/>
      <c r="I111" s="45"/>
      <c r="J111" s="45"/>
      <c r="K111" s="45"/>
    </row>
    <row r="112" spans="1:11" ht="53.25" customHeight="1" x14ac:dyDescent="0.2">
      <c r="A112" s="43" t="s">
        <v>169</v>
      </c>
      <c r="B112" s="43"/>
      <c r="C112" s="43"/>
      <c r="D112" s="43"/>
      <c r="E112" s="43"/>
      <c r="F112" s="43"/>
      <c r="G112" s="43"/>
      <c r="H112" s="43"/>
      <c r="I112" s="43"/>
      <c r="J112" s="43"/>
      <c r="K112" s="43"/>
    </row>
    <row r="113" spans="1:11" ht="22.15" customHeight="1" x14ac:dyDescent="0.2">
      <c r="A113" s="46" t="s">
        <v>99</v>
      </c>
      <c r="B113" s="46"/>
      <c r="C113" s="46"/>
      <c r="D113" s="46"/>
      <c r="E113" s="46"/>
      <c r="F113" s="46"/>
      <c r="G113" s="46"/>
      <c r="H113" s="46"/>
      <c r="I113" s="46"/>
      <c r="J113" s="46"/>
      <c r="K113" s="46"/>
    </row>
    <row r="114" spans="1:11" ht="26.25" customHeight="1" x14ac:dyDescent="0.2">
      <c r="A114" s="40" t="s">
        <v>100</v>
      </c>
      <c r="B114" s="40"/>
      <c r="C114" s="40"/>
      <c r="D114" s="40"/>
      <c r="E114" s="40"/>
      <c r="F114" s="40"/>
      <c r="G114" s="40"/>
      <c r="H114" s="40"/>
      <c r="I114" s="40"/>
      <c r="J114" s="40"/>
      <c r="K114" s="40"/>
    </row>
    <row r="115" spans="1:11" ht="24.75" customHeight="1" x14ac:dyDescent="0.2">
      <c r="A115" s="47" t="s">
        <v>109</v>
      </c>
      <c r="B115" s="38"/>
      <c r="C115" s="38"/>
      <c r="D115" s="38"/>
      <c r="E115" s="38"/>
      <c r="F115" s="38"/>
      <c r="G115" s="38"/>
      <c r="H115" s="38"/>
      <c r="I115" s="38"/>
      <c r="J115" s="38"/>
      <c r="K115" s="38"/>
    </row>
    <row r="116" spans="1:11" ht="72" x14ac:dyDescent="0.2">
      <c r="A116" s="18" t="s">
        <v>39</v>
      </c>
      <c r="B116" s="18" t="s">
        <v>8</v>
      </c>
      <c r="C116" s="4" t="s">
        <v>101</v>
      </c>
      <c r="D116" s="4" t="s">
        <v>102</v>
      </c>
      <c r="E116" s="4" t="s">
        <v>103</v>
      </c>
      <c r="F116" s="4" t="s">
        <v>86</v>
      </c>
      <c r="G116" s="4" t="s">
        <v>104</v>
      </c>
      <c r="H116" s="4" t="s">
        <v>105</v>
      </c>
      <c r="I116" s="17"/>
      <c r="J116" s="17"/>
      <c r="K116" s="17"/>
    </row>
    <row r="117" spans="1:11" ht="15" x14ac:dyDescent="0.2">
      <c r="A117" s="18" t="s">
        <v>5</v>
      </c>
      <c r="B117" s="18" t="s">
        <v>18</v>
      </c>
      <c r="C117" s="18" t="s">
        <v>27</v>
      </c>
      <c r="D117" s="18" t="s">
        <v>35</v>
      </c>
      <c r="E117" s="18" t="s">
        <v>34</v>
      </c>
      <c r="F117" s="18" t="s">
        <v>40</v>
      </c>
      <c r="G117" s="18" t="s">
        <v>33</v>
      </c>
      <c r="H117" s="18" t="s">
        <v>41</v>
      </c>
      <c r="I117" s="17"/>
      <c r="J117" s="17"/>
      <c r="K117" s="17"/>
    </row>
    <row r="118" spans="1:11" ht="15" x14ac:dyDescent="0.2">
      <c r="A118" s="18" t="s">
        <v>42</v>
      </c>
      <c r="B118" s="18" t="s">
        <v>43</v>
      </c>
      <c r="C118" s="18" t="s">
        <v>11</v>
      </c>
      <c r="D118" s="18"/>
      <c r="E118" s="18"/>
      <c r="F118" s="18">
        <f>E118-D118</f>
        <v>0</v>
      </c>
      <c r="G118" s="18" t="s">
        <v>11</v>
      </c>
      <c r="H118" s="18" t="s">
        <v>11</v>
      </c>
      <c r="I118" s="17"/>
      <c r="J118" s="17"/>
      <c r="K118" s="17"/>
    </row>
    <row r="119" spans="1:11" ht="15" x14ac:dyDescent="0.2">
      <c r="A119" s="18"/>
      <c r="B119" s="18" t="s">
        <v>44</v>
      </c>
      <c r="C119" s="18" t="s">
        <v>11</v>
      </c>
      <c r="D119" s="18"/>
      <c r="E119" s="18"/>
      <c r="F119" s="18">
        <f t="shared" ref="F119:F120" si="44">E119-D119</f>
        <v>0</v>
      </c>
      <c r="G119" s="18" t="s">
        <v>11</v>
      </c>
      <c r="H119" s="18" t="s">
        <v>11</v>
      </c>
      <c r="I119" s="17"/>
      <c r="J119" s="17"/>
      <c r="K119" s="17"/>
    </row>
    <row r="120" spans="1:11" ht="30" x14ac:dyDescent="0.2">
      <c r="A120" s="18"/>
      <c r="B120" s="18" t="s">
        <v>45</v>
      </c>
      <c r="C120" s="18" t="s">
        <v>11</v>
      </c>
      <c r="D120" s="18"/>
      <c r="E120" s="18"/>
      <c r="F120" s="18">
        <f t="shared" si="44"/>
        <v>0</v>
      </c>
      <c r="G120" s="18" t="s">
        <v>11</v>
      </c>
      <c r="H120" s="18" t="s">
        <v>11</v>
      </c>
      <c r="I120" s="17"/>
      <c r="J120" s="17"/>
      <c r="K120" s="17"/>
    </row>
    <row r="121" spans="1:11" ht="15" x14ac:dyDescent="0.2">
      <c r="A121" s="18"/>
      <c r="B121" s="18" t="s">
        <v>46</v>
      </c>
      <c r="C121" s="18" t="s">
        <v>11</v>
      </c>
      <c r="D121" s="18"/>
      <c r="E121" s="18"/>
      <c r="F121" s="18"/>
      <c r="G121" s="18" t="s">
        <v>11</v>
      </c>
      <c r="H121" s="18" t="s">
        <v>11</v>
      </c>
      <c r="I121" s="17"/>
      <c r="J121" s="17"/>
      <c r="K121" s="17"/>
    </row>
    <row r="122" spans="1:11" ht="15" x14ac:dyDescent="0.2">
      <c r="A122" s="18"/>
      <c r="B122" s="18" t="s">
        <v>47</v>
      </c>
      <c r="C122" s="18" t="s">
        <v>11</v>
      </c>
      <c r="D122" s="18"/>
      <c r="E122" s="18"/>
      <c r="F122" s="18"/>
      <c r="G122" s="18" t="s">
        <v>11</v>
      </c>
      <c r="H122" s="18" t="s">
        <v>11</v>
      </c>
      <c r="I122" s="17"/>
      <c r="J122" s="17"/>
      <c r="K122" s="17"/>
    </row>
    <row r="123" spans="1:11" ht="18" customHeight="1" x14ac:dyDescent="0.2">
      <c r="A123" s="48" t="s">
        <v>110</v>
      </c>
      <c r="B123" s="41"/>
      <c r="C123" s="41"/>
      <c r="D123" s="41"/>
      <c r="E123" s="41"/>
      <c r="F123" s="41"/>
      <c r="G123" s="41"/>
      <c r="H123" s="41"/>
      <c r="I123" s="17"/>
      <c r="J123" s="17"/>
      <c r="K123" s="17"/>
    </row>
    <row r="124" spans="1:11" ht="15" x14ac:dyDescent="0.2">
      <c r="A124" s="18" t="s">
        <v>18</v>
      </c>
      <c r="B124" s="18" t="s">
        <v>48</v>
      </c>
      <c r="C124" s="18" t="s">
        <v>11</v>
      </c>
      <c r="D124" s="18"/>
      <c r="E124" s="18"/>
      <c r="F124" s="18">
        <f t="shared" ref="F124" si="45">E124-D124</f>
        <v>0</v>
      </c>
      <c r="G124" s="18" t="s">
        <v>11</v>
      </c>
      <c r="H124" s="18" t="s">
        <v>11</v>
      </c>
      <c r="I124" s="17"/>
      <c r="J124" s="17"/>
      <c r="K124" s="17"/>
    </row>
    <row r="125" spans="1:11" x14ac:dyDescent="0.2">
      <c r="A125" s="48" t="s">
        <v>111</v>
      </c>
      <c r="B125" s="41"/>
      <c r="C125" s="41"/>
      <c r="D125" s="41"/>
      <c r="E125" s="41"/>
      <c r="F125" s="41"/>
      <c r="G125" s="41"/>
      <c r="H125" s="41"/>
      <c r="I125" s="17"/>
      <c r="J125" s="17"/>
      <c r="K125" s="17"/>
    </row>
    <row r="126" spans="1:11" x14ac:dyDescent="0.2">
      <c r="A126" s="41" t="s">
        <v>49</v>
      </c>
      <c r="B126" s="41"/>
      <c r="C126" s="41"/>
      <c r="D126" s="41"/>
      <c r="E126" s="41"/>
      <c r="F126" s="41"/>
      <c r="G126" s="41"/>
      <c r="H126" s="41"/>
      <c r="I126" s="17"/>
      <c r="J126" s="17"/>
      <c r="K126" s="17"/>
    </row>
    <row r="127" spans="1:11" ht="15" x14ac:dyDescent="0.2">
      <c r="A127" s="18" t="s">
        <v>20</v>
      </c>
      <c r="B127" s="18" t="s">
        <v>50</v>
      </c>
      <c r="C127" s="18"/>
      <c r="D127" s="18"/>
      <c r="E127" s="18"/>
      <c r="F127" s="18"/>
      <c r="G127" s="18"/>
      <c r="H127" s="18"/>
      <c r="I127" s="17"/>
      <c r="J127" s="17"/>
      <c r="K127" s="17"/>
    </row>
    <row r="128" spans="1:11" ht="15" x14ac:dyDescent="0.2">
      <c r="A128" s="18"/>
      <c r="B128" s="18" t="s">
        <v>51</v>
      </c>
      <c r="C128" s="18"/>
      <c r="D128" s="18"/>
      <c r="E128" s="18"/>
      <c r="F128" s="18">
        <f t="shared" ref="F128" si="46">E128-D128</f>
        <v>0</v>
      </c>
      <c r="G128" s="18"/>
      <c r="H128" s="18"/>
      <c r="I128" s="17"/>
      <c r="J128" s="17"/>
      <c r="K128" s="17"/>
    </row>
    <row r="129" spans="1:11" ht="13.5" thickBot="1" x14ac:dyDescent="0.25">
      <c r="A129" s="35" t="s">
        <v>52</v>
      </c>
      <c r="B129" s="36"/>
      <c r="C129" s="36"/>
      <c r="D129" s="36"/>
      <c r="E129" s="36"/>
      <c r="F129" s="36"/>
      <c r="G129" s="36"/>
      <c r="H129" s="37"/>
      <c r="I129" s="17"/>
      <c r="J129" s="17"/>
      <c r="K129" s="17"/>
    </row>
    <row r="130" spans="1:11" ht="30" x14ac:dyDescent="0.2">
      <c r="A130" s="18"/>
      <c r="B130" s="19" t="s">
        <v>112</v>
      </c>
      <c r="C130" s="18"/>
      <c r="D130" s="18"/>
      <c r="E130" s="18"/>
      <c r="F130" s="18">
        <f t="shared" ref="F130" si="47">E130-D130</f>
        <v>0</v>
      </c>
      <c r="G130" s="18"/>
      <c r="H130" s="18"/>
      <c r="I130" s="17"/>
      <c r="J130" s="17"/>
      <c r="K130" s="17"/>
    </row>
    <row r="131" spans="1:11" ht="30" x14ac:dyDescent="0.2">
      <c r="A131" s="18"/>
      <c r="B131" s="18" t="s">
        <v>53</v>
      </c>
      <c r="C131" s="18"/>
      <c r="D131" s="18"/>
      <c r="E131" s="18"/>
      <c r="F131" s="18"/>
      <c r="G131" s="18"/>
      <c r="H131" s="18"/>
      <c r="I131" s="17"/>
      <c r="J131" s="17"/>
      <c r="K131" s="17"/>
    </row>
    <row r="132" spans="1:11" ht="30" x14ac:dyDescent="0.2">
      <c r="A132" s="18" t="s">
        <v>21</v>
      </c>
      <c r="B132" s="18" t="s">
        <v>54</v>
      </c>
      <c r="C132" s="18" t="s">
        <v>11</v>
      </c>
      <c r="D132" s="18"/>
      <c r="E132" s="18"/>
      <c r="F132" s="18"/>
      <c r="G132" s="18" t="s">
        <v>11</v>
      </c>
      <c r="H132" s="18" t="s">
        <v>11</v>
      </c>
      <c r="I132" s="17"/>
      <c r="J132" s="17"/>
      <c r="K132" s="17"/>
    </row>
    <row r="133" spans="1:11" ht="15" x14ac:dyDescent="0.2">
      <c r="A133" s="33" t="s">
        <v>147</v>
      </c>
      <c r="B133" s="33"/>
      <c r="C133" s="33"/>
      <c r="D133" s="33"/>
      <c r="E133" s="33"/>
      <c r="F133" s="33"/>
      <c r="G133" s="33"/>
      <c r="H133" s="33"/>
      <c r="I133" s="33"/>
      <c r="J133" s="33"/>
      <c r="K133" s="33"/>
    </row>
    <row r="134" spans="1:11" ht="15" x14ac:dyDescent="0.2">
      <c r="A134" s="33" t="s">
        <v>164</v>
      </c>
      <c r="B134" s="33"/>
      <c r="C134" s="33"/>
      <c r="D134" s="33"/>
      <c r="E134" s="33"/>
      <c r="F134" s="33"/>
      <c r="G134" s="33"/>
      <c r="H134" s="33"/>
      <c r="I134" s="33"/>
      <c r="J134" s="33"/>
      <c r="K134" s="33"/>
    </row>
    <row r="135" spans="1:11" x14ac:dyDescent="0.2">
      <c r="A135" s="33" t="s">
        <v>106</v>
      </c>
      <c r="B135" s="38"/>
      <c r="C135" s="38"/>
      <c r="D135" s="38"/>
      <c r="E135" s="38"/>
      <c r="F135" s="38"/>
      <c r="G135" s="38"/>
      <c r="H135" s="38"/>
      <c r="I135" s="38"/>
      <c r="J135" s="38"/>
      <c r="K135" s="38"/>
    </row>
    <row r="136" spans="1:11" ht="52.5" customHeight="1" x14ac:dyDescent="0.2">
      <c r="A136" s="39" t="s">
        <v>148</v>
      </c>
      <c r="B136" s="40"/>
      <c r="C136" s="40"/>
      <c r="D136" s="40"/>
      <c r="E136" s="40"/>
      <c r="F136" s="40"/>
      <c r="G136" s="40"/>
      <c r="H136" s="40"/>
      <c r="I136" s="40"/>
      <c r="J136" s="40"/>
      <c r="K136" s="40"/>
    </row>
    <row r="137" spans="1:11" ht="21.75" customHeight="1" x14ac:dyDescent="0.2">
      <c r="A137" s="33" t="s">
        <v>149</v>
      </c>
      <c r="B137" s="33"/>
      <c r="C137" s="33"/>
      <c r="D137" s="33"/>
      <c r="E137" s="33"/>
      <c r="F137" s="33"/>
      <c r="G137" s="33"/>
      <c r="H137" s="33"/>
      <c r="I137" s="33"/>
      <c r="J137" s="33"/>
      <c r="K137" s="33"/>
    </row>
    <row r="138" spans="1:11" ht="36.75" customHeight="1" x14ac:dyDescent="0.2">
      <c r="A138" s="33" t="s">
        <v>165</v>
      </c>
      <c r="B138" s="33"/>
      <c r="C138" s="33"/>
      <c r="D138" s="33"/>
      <c r="E138" s="33"/>
      <c r="F138" s="33"/>
      <c r="G138" s="33"/>
      <c r="H138" s="33"/>
      <c r="I138" s="33"/>
      <c r="J138" s="33"/>
      <c r="K138" s="33"/>
    </row>
    <row r="139" spans="1:11" ht="15" x14ac:dyDescent="0.2">
      <c r="A139" s="33" t="s">
        <v>150</v>
      </c>
      <c r="B139" s="33"/>
      <c r="C139" s="33"/>
      <c r="D139" s="33"/>
      <c r="E139" s="33"/>
      <c r="F139" s="33"/>
      <c r="G139" s="33"/>
      <c r="H139" s="33"/>
      <c r="I139" s="33"/>
      <c r="J139" s="33"/>
      <c r="K139" s="33"/>
    </row>
    <row r="141" spans="1:11" s="1" customFormat="1" ht="34.5" customHeight="1" x14ac:dyDescent="0.2">
      <c r="B141" s="2" t="s">
        <v>115</v>
      </c>
      <c r="C141" s="2"/>
      <c r="D141" s="2"/>
      <c r="E141" s="34" t="s">
        <v>116</v>
      </c>
      <c r="F141" s="34"/>
      <c r="G141" s="34"/>
    </row>
  </sheetData>
  <mergeCells count="76">
    <mergeCell ref="A62:K62"/>
    <mergeCell ref="A43:A44"/>
    <mergeCell ref="B43:B44"/>
    <mergeCell ref="C43:E43"/>
    <mergeCell ref="F43:H43"/>
    <mergeCell ref="I43:K43"/>
    <mergeCell ref="D7:K7"/>
    <mergeCell ref="D8:K8"/>
    <mergeCell ref="C10:K10"/>
    <mergeCell ref="B11:K11"/>
    <mergeCell ref="A12:K12"/>
    <mergeCell ref="D6:K6"/>
    <mergeCell ref="H1:K1"/>
    <mergeCell ref="H2:K2"/>
    <mergeCell ref="A3:K3"/>
    <mergeCell ref="D4:K4"/>
    <mergeCell ref="D5:K5"/>
    <mergeCell ref="A36:E36"/>
    <mergeCell ref="A42:K42"/>
    <mergeCell ref="A13:A14"/>
    <mergeCell ref="B13:B14"/>
    <mergeCell ref="C13:E13"/>
    <mergeCell ref="F13:H13"/>
    <mergeCell ref="I13:K13"/>
    <mergeCell ref="A20:K20"/>
    <mergeCell ref="A22:K22"/>
    <mergeCell ref="A17:K17"/>
    <mergeCell ref="A23:K23"/>
    <mergeCell ref="A29:E29"/>
    <mergeCell ref="C65:E65"/>
    <mergeCell ref="F65:H65"/>
    <mergeCell ref="I65:K65"/>
    <mergeCell ref="C45:E45"/>
    <mergeCell ref="F45:H45"/>
    <mergeCell ref="I45:K45"/>
    <mergeCell ref="A48:K48"/>
    <mergeCell ref="C51:E51"/>
    <mergeCell ref="F51:H51"/>
    <mergeCell ref="I51:K51"/>
    <mergeCell ref="C60:E60"/>
    <mergeCell ref="F60:H60"/>
    <mergeCell ref="I60:K60"/>
    <mergeCell ref="A64:K64"/>
    <mergeCell ref="A50:K50"/>
    <mergeCell ref="A59:K59"/>
    <mergeCell ref="A74:A75"/>
    <mergeCell ref="B74:B75"/>
    <mergeCell ref="C74:E74"/>
    <mergeCell ref="F74:H74"/>
    <mergeCell ref="I74:K74"/>
    <mergeCell ref="A69:K69"/>
    <mergeCell ref="A70:K70"/>
    <mergeCell ref="A71:K71"/>
    <mergeCell ref="A72:K72"/>
    <mergeCell ref="A73:K73"/>
    <mergeCell ref="A126:H126"/>
    <mergeCell ref="A77:K77"/>
    <mergeCell ref="A78:K78"/>
    <mergeCell ref="A84:K84"/>
    <mergeCell ref="A85:K85"/>
    <mergeCell ref="A111:K111"/>
    <mergeCell ref="A112:K112"/>
    <mergeCell ref="A113:K113"/>
    <mergeCell ref="A114:K114"/>
    <mergeCell ref="A115:K115"/>
    <mergeCell ref="A123:H123"/>
    <mergeCell ref="A125:H125"/>
    <mergeCell ref="A138:K138"/>
    <mergeCell ref="A139:K139"/>
    <mergeCell ref="E141:G141"/>
    <mergeCell ref="A129:H129"/>
    <mergeCell ref="A133:K133"/>
    <mergeCell ref="A134:K134"/>
    <mergeCell ref="A135:K135"/>
    <mergeCell ref="A136:K136"/>
    <mergeCell ref="A137:K137"/>
  </mergeCells>
  <conditionalFormatting sqref="B46:B47 B108 B87:B89">
    <cfRule type="cellIs" dxfId="22" priority="27" stopIfTrue="1" operator="equal">
      <formula>$C45</formula>
    </cfRule>
  </conditionalFormatting>
  <conditionalFormatting sqref="B52">
    <cfRule type="cellIs" dxfId="21" priority="26" stopIfTrue="1" operator="equal">
      <formula>$C51</formula>
    </cfRule>
  </conditionalFormatting>
  <conditionalFormatting sqref="B53 B110 B91">
    <cfRule type="cellIs" dxfId="20" priority="25" stopIfTrue="1" operator="equal">
      <formula>$C51</formula>
    </cfRule>
  </conditionalFormatting>
  <conditionalFormatting sqref="B54">
    <cfRule type="cellIs" dxfId="19" priority="24" stopIfTrue="1" operator="equal">
      <formula>$C53</formula>
    </cfRule>
  </conditionalFormatting>
  <conditionalFormatting sqref="B55">
    <cfRule type="cellIs" dxfId="18" priority="23" stopIfTrue="1" operator="equal">
      <formula>$C54</formula>
    </cfRule>
  </conditionalFormatting>
  <conditionalFormatting sqref="B56">
    <cfRule type="cellIs" dxfId="17" priority="22" stopIfTrue="1" operator="equal">
      <formula>$C55</formula>
    </cfRule>
  </conditionalFormatting>
  <conditionalFormatting sqref="B57">
    <cfRule type="cellIs" dxfId="16" priority="21" stopIfTrue="1" operator="equal">
      <formula>$C56</formula>
    </cfRule>
  </conditionalFormatting>
  <conditionalFormatting sqref="B61">
    <cfRule type="cellIs" dxfId="15" priority="19" stopIfTrue="1" operator="equal">
      <formula>$C60</formula>
    </cfRule>
  </conditionalFormatting>
  <conditionalFormatting sqref="B66">
    <cfRule type="cellIs" dxfId="14" priority="17" stopIfTrue="1" operator="equal">
      <formula>$C65</formula>
    </cfRule>
  </conditionalFormatting>
  <conditionalFormatting sqref="B67:B68">
    <cfRule type="cellIs" dxfId="13" priority="16" stopIfTrue="1" operator="equal">
      <formula>$C66</formula>
    </cfRule>
  </conditionalFormatting>
  <conditionalFormatting sqref="B93">
    <cfRule type="cellIs" dxfId="12" priority="14" stopIfTrue="1" operator="equal">
      <formula>$C92</formula>
    </cfRule>
  </conditionalFormatting>
  <conditionalFormatting sqref="B94">
    <cfRule type="cellIs" dxfId="11" priority="13" stopIfTrue="1" operator="equal">
      <formula>$C92</formula>
    </cfRule>
  </conditionalFormatting>
  <conditionalFormatting sqref="B95">
    <cfRule type="cellIs" dxfId="10" priority="12" stopIfTrue="1" operator="equal">
      <formula>$C94</formula>
    </cfRule>
  </conditionalFormatting>
  <conditionalFormatting sqref="B96">
    <cfRule type="cellIs" dxfId="9" priority="11" stopIfTrue="1" operator="equal">
      <formula>$C95</formula>
    </cfRule>
  </conditionalFormatting>
  <conditionalFormatting sqref="B97">
    <cfRule type="cellIs" dxfId="8" priority="10" stopIfTrue="1" operator="equal">
      <formula>$C96</formula>
    </cfRule>
  </conditionalFormatting>
  <conditionalFormatting sqref="B98">
    <cfRule type="cellIs" dxfId="7" priority="9" stopIfTrue="1" operator="equal">
      <formula>$C97</formula>
    </cfRule>
  </conditionalFormatting>
  <conditionalFormatting sqref="B102">
    <cfRule type="cellIs" dxfId="6" priority="7" stopIfTrue="1" operator="equal">
      <formula>$C101</formula>
    </cfRule>
  </conditionalFormatting>
  <conditionalFormatting sqref="B103:B105">
    <cfRule type="cellIs" dxfId="5" priority="6" stopIfTrue="1" operator="equal">
      <formula>$C102</formula>
    </cfRule>
  </conditionalFormatting>
  <conditionalFormatting sqref="B107">
    <cfRule type="cellIs" dxfId="4" priority="5" stopIfTrue="1" operator="equal">
      <formula>$C106</formula>
    </cfRule>
  </conditionalFormatting>
  <conditionalFormatting sqref="B58 B63 B100">
    <cfRule type="cellIs" dxfId="3" priority="134" stopIfTrue="1" operator="equal">
      <formula>#REF!</formula>
    </cfRule>
  </conditionalFormatting>
  <conditionalFormatting sqref="B99">
    <cfRule type="cellIs" dxfId="2" priority="3" stopIfTrue="1" operator="equal">
      <formula>#REF!</formula>
    </cfRule>
  </conditionalFormatting>
  <conditionalFormatting sqref="B109">
    <cfRule type="cellIs" dxfId="1" priority="2" stopIfTrue="1" operator="equal">
      <formula>$C107</formula>
    </cfRule>
  </conditionalFormatting>
  <conditionalFormatting sqref="B90">
    <cfRule type="cellIs" dxfId="0" priority="1" stopIfTrue="1" operator="equal">
      <formula>$C88</formula>
    </cfRule>
  </conditionalFormatting>
  <pageMargins left="0.70866141732283472" right="0.70866141732283472" top="0.74803149606299213" bottom="0.74803149606299213" header="0.31496062992125984" footer="0.31496062992125984"/>
  <pageSetup paperSize="9" scale="57" fitToHeight="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3133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VNMR</cp:lastModifiedBy>
  <cp:lastPrinted>2023-02-17T08:42:47Z</cp:lastPrinted>
  <dcterms:created xsi:type="dcterms:W3CDTF">2019-07-18T07:25:18Z</dcterms:created>
  <dcterms:modified xsi:type="dcterms:W3CDTF">2023-02-17T08:51:28Z</dcterms:modified>
</cp:coreProperties>
</file>