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19440" windowHeight="13740" tabRatio="787"/>
  </bookViews>
  <sheets>
    <sheet name="7520" sheetId="53" r:id="rId1"/>
  </sheets>
  <calcPr calcId="191029"/>
</workbook>
</file>

<file path=xl/calcChain.xml><?xml version="1.0" encoding="utf-8"?>
<calcChain xmlns="http://schemas.openxmlformats.org/spreadsheetml/2006/main">
  <c r="E78" i="53"/>
  <c r="E77"/>
  <c r="E76"/>
  <c r="J71"/>
  <c r="I65"/>
  <c r="D68" l="1"/>
  <c r="C68"/>
  <c r="K77" l="1"/>
  <c r="K78"/>
  <c r="K76"/>
  <c r="I73"/>
  <c r="I80"/>
  <c r="I71"/>
  <c r="J51"/>
  <c r="I52"/>
  <c r="I53"/>
  <c r="F51"/>
  <c r="H53"/>
  <c r="H52"/>
  <c r="C51"/>
  <c r="E53"/>
  <c r="E52"/>
  <c r="E51" s="1"/>
  <c r="C27"/>
  <c r="D19"/>
  <c r="F19"/>
  <c r="G19"/>
  <c r="C19"/>
  <c r="H51" l="1"/>
  <c r="K53"/>
  <c r="I51"/>
  <c r="K52"/>
  <c r="K51"/>
  <c r="J44"/>
  <c r="I44"/>
  <c r="B80"/>
  <c r="F75"/>
  <c r="B75"/>
  <c r="B73"/>
  <c r="B71"/>
  <c r="B68"/>
  <c r="F50"/>
  <c r="H50" s="1"/>
  <c r="C50"/>
  <c r="F102"/>
  <c r="F100"/>
  <c r="F96"/>
  <c r="F92"/>
  <c r="F91"/>
  <c r="F90"/>
  <c r="H80"/>
  <c r="E80"/>
  <c r="E75"/>
  <c r="H73"/>
  <c r="E73"/>
  <c r="H71"/>
  <c r="E71"/>
  <c r="G65"/>
  <c r="E65"/>
  <c r="E68" s="1"/>
  <c r="J56"/>
  <c r="I56"/>
  <c r="H56"/>
  <c r="E56"/>
  <c r="J50"/>
  <c r="J47"/>
  <c r="I47"/>
  <c r="H47"/>
  <c r="E47"/>
  <c r="H44"/>
  <c r="E44"/>
  <c r="E32"/>
  <c r="E31"/>
  <c r="E27" s="1"/>
  <c r="E30"/>
  <c r="E29"/>
  <c r="D27"/>
  <c r="J19"/>
  <c r="I19"/>
  <c r="J16"/>
  <c r="I16"/>
  <c r="H16"/>
  <c r="H19" s="1"/>
  <c r="E16"/>
  <c r="E19" s="1"/>
  <c r="G68" l="1"/>
  <c r="J68" s="1"/>
  <c r="J65"/>
  <c r="F68"/>
  <c r="I68" s="1"/>
  <c r="K80"/>
  <c r="K56"/>
  <c r="K71"/>
  <c r="K73"/>
  <c r="K44"/>
  <c r="H75"/>
  <c r="K75" s="1"/>
  <c r="I75"/>
  <c r="K47"/>
  <c r="K19"/>
  <c r="K16"/>
  <c r="I50"/>
  <c r="K50" s="1"/>
  <c r="E50"/>
  <c r="H65"/>
  <c r="K65" s="1"/>
  <c r="H68" l="1"/>
  <c r="K68" s="1"/>
</calcChain>
</file>

<file path=xl/sharedStrings.xml><?xml version="1.0" encoding="utf-8"?>
<sst xmlns="http://schemas.openxmlformats.org/spreadsheetml/2006/main" count="228" uniqueCount="147">
  <si>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</si>
  <si>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</si>
  <si>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</si>
  <si>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</si>
  <si>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</si>
  <si>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</si>
  <si>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</si>
  <si>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</si>
  <si>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</si>
  <si>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</si>
  <si>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</si>
  <si>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</si>
  <si>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</si>
  <si>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</si>
  <si>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</si>
  <si>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</si>
  <si>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</si>
  <si>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</si>
  <si>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</si>
  <si>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</si>
  <si>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</si>
  <si>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</si>
  <si>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</si>
  <si>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</si>
  <si>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</si>
  <si>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</si>
  <si>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</si>
  <si>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</si>
  <si>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</si>
  <si>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</si>
  <si>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</si>
  <si>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</si>
  <si>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</si>
  <si>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</si>
  <si>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</si>
  <si>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</si>
  <si>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</si>
  <si>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</si>
  <si>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</si>
  <si>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</si>
  <si>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</si>
  <si>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</si>
  <si>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</si>
  <si>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</si>
  <si>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</si>
  <si>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</si>
  <si>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</si>
  <si>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</si>
  <si>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</si>
  <si>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</si>
  <si>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</si>
  <si>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</si>
  <si>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</si>
  <si>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</si>
  <si>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</si>
  <si>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</si>
  <si>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</si>
  <si>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</si>
  <si>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</si>
  <si>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</si>
  <si>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</si>
  <si>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</si>
  <si>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</si>
  <si>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</si>
  <si>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</si>
  <si>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</si>
  <si>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</si>
  <si>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</si>
  <si>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</si>
  <si>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</si>
  <si>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</si>
  <si>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</si>
  <si>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</si>
  <si>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</si>
  <si>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</si>
  <si>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</si>
  <si>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</si>
  <si>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</si>
  <si>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</si>
  <si>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</si>
  <si>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</si>
  <si>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</si>
  <si>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</si>
  <si>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</si>
  <si>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</si>
  <si>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</si>
  <si>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</si>
  <si>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</si>
  <si>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</si>
  <si>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</si>
  <si>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</si>
  <si>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</si>
  <si>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</si>
  <si>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</si>
  <si>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</si>
  <si>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</si>
  <si>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</si>
  <si>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</si>
  <si>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</si>
  <si>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</si>
  <si>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</si>
  <si>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</si>
  <si>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</si>
  <si>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</si>
  <si>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</si>
  <si>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</si>
  <si>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</si>
  <si>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</si>
  <si>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</si>
  <si>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</si>
  <si>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</si>
  <si>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</si>
  <si>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</si>
  <si>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</si>
  <si>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</si>
  <si>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</si>
  <si>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</si>
  <si>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Пояснення причин відхилень фактичних обсягів надходжень від планових</t>
  </si>
  <si>
    <t xml:space="preserve">6.Узагальнений висновок щодо: </t>
  </si>
  <si>
    <t>0460</t>
  </si>
  <si>
    <t>Реалізація Національної програми інформатизації</t>
  </si>
  <si>
    <t>обсяг видатків на виконання програми</t>
  </si>
  <si>
    <t>Середньо облікова чисельність працівників задіяні в процесі інформатизації</t>
  </si>
  <si>
    <t>в тому числі жінки</t>
  </si>
  <si>
    <t>в тому числі чоловіки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</si>
  <si>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</si>
  <si>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Не придбане програмне забезпечення в повному обсязі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</si>
  <si>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</si>
  <si>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i/>
        <sz val="11"/>
        <rFont val="Times New Roman"/>
        <family val="1"/>
        <charset val="204"/>
      </rPr>
      <t>-Забезпечено використання електронних інформаційних ресурсів і сучасних комп`ютерних програм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</si>
  <si>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Створення фінансового забезпечення в сфері інформатизації та електронного урядування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</si>
  <si>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</si>
  <si>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забезпечення виконання  програми інформатизації</t>
  </si>
  <si>
    <t xml:space="preserve">кількість послуг на виконання програми інформатизації 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</si>
  <si>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Не придбане програмне забезпечення в повному обсязі</t>
    </r>
  </si>
  <si>
    <t xml:space="preserve">середня вартість послуг на виконання програми інформатизації  </t>
  </si>
  <si>
    <t>рівень виконання ппограми</t>
  </si>
  <si>
    <t xml:space="preserve">Завдання  виконаноно 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</si>
  <si>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планових призначень (не придбане програмне забезпечення в повному обсязі)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</si>
  <si>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створення оптимальних умов для задоволення у послугах зв’язку, інформаційних потреб УЖКГтаБ</t>
    </r>
  </si>
  <si>
    <t>Оцінка ефективності бюджетної програми за 2022 рік</t>
  </si>
  <si>
    <t>Т.в.о головного  бухгалтера</t>
  </si>
  <si>
    <t>Інна СТУПКО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</si>
  <si>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 Відсутні  кредиторська та дебіторська заборгованості.</t>
    </r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</si>
  <si>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</si>
  <si>
    <r>
      <t xml:space="preserve">Пояснення щодо збільшення (зменшення) обсягів проведених видатків (наданих кредитів) порівняно із аналогічними показниками попереднього року - </t>
    </r>
    <r>
      <rPr>
        <i/>
        <sz val="11"/>
        <rFont val="Times New Roman"/>
        <family val="1"/>
        <charset val="204"/>
      </rPr>
      <t>збільшення  видатків загального фонду відповідно  до  потреби  установи, видатки  по  спеціальному  фонду  не  проводились</t>
    </r>
    <r>
      <rPr>
        <b/>
        <sz val="11"/>
        <rFont val="Times New Roman"/>
        <family val="1"/>
        <charset val="204"/>
      </rPr>
      <t xml:space="preserve">  </t>
    </r>
    <r>
      <rPr>
        <i/>
        <sz val="11"/>
        <rFont val="Times New Roman"/>
        <family val="1"/>
        <charset val="204"/>
      </rPr>
      <t xml:space="preserve"> </t>
    </r>
  </si>
  <si>
    <r>
      <t xml:space="preserve"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 </t>
    </r>
    <r>
      <rPr>
        <i/>
        <sz val="11"/>
        <rFont val="Times New Roman"/>
        <family val="1"/>
        <charset val="204"/>
      </rPr>
      <t>- напрями  використання  залишились  незмінними,  проте  збільшились  видатки по загальному фонду   у  відповідності  до  потреби  установи</t>
    </r>
  </si>
  <si>
    <t>Результативні  показники  залтишились  майже  на  рівні  минулого  року. Збільшення  показників по’язане із зростанням  цін  на  послуги.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</si>
</sst>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1"/>
    <xf numFmtId="43" fontId="8" fillId="0" borderId="0" applyFont="0" applyFill="0" applyBorder="0" applyAlignment="0" applyProtection="0"/>
    <xf numFmtId="0" fontId="13" fillId="0" borderId="1">
      <alignment vertical="top"/>
    </xf>
  </cellStyleXfs>
  <cellXfs count="70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3" fontId="7" fillId="2" borderId="2" xfId="2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5" fontId="7" fillId="2" borderId="2" xfId="2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43" fontId="7" fillId="2" borderId="2" xfId="2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right" vertical="center" wrapText="1"/>
    </xf>
    <xf numFmtId="43" fontId="7" fillId="2" borderId="2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Звичайний 2" xfId="1"/>
    <cellStyle name="Звичайний_Додаток _ 3 зм_ни 4575" xfId="3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K113"/>
  <sheetViews>
    <sheetView tabSelected="1" view="pageBreakPreview" topLeftCell="A79" zoomScaleNormal="85" zoomScaleSheetLayoutView="100" workbookViewId="0">
      <selection activeCell="A82" sqref="A82:K82"/>
    </sheetView>
  </sheetViews>
  <sheetFormatPr defaultColWidth="34" defaultRowHeight="12.75"/>
  <cols>
    <col min="1" max="1" width="5.5703125" style="2" customWidth="1"/>
    <col min="2" max="2" width="34" style="2"/>
    <col min="3" max="3" width="10.7109375" style="2" customWidth="1"/>
    <col min="4" max="4" width="9.42578125" style="2" customWidth="1"/>
    <col min="5" max="5" width="10.28515625" style="2" customWidth="1"/>
    <col min="6" max="6" width="9.7109375" style="2" customWidth="1"/>
    <col min="7" max="7" width="7.140625" style="2" customWidth="1"/>
    <col min="8" max="8" width="9.140625" style="2" customWidth="1"/>
    <col min="9" max="10" width="9.42578125" style="2" customWidth="1"/>
    <col min="11" max="11" width="9.28515625" style="2" customWidth="1"/>
    <col min="12" max="16384" width="34" style="2"/>
  </cols>
  <sheetData>
    <row r="1" spans="1:11">
      <c r="A1" s="9"/>
      <c r="B1" s="9"/>
      <c r="C1" s="9"/>
      <c r="D1" s="9"/>
      <c r="E1" s="9"/>
      <c r="F1" s="9"/>
      <c r="G1" s="9"/>
      <c r="H1" s="69" t="s">
        <v>56</v>
      </c>
      <c r="I1" s="69"/>
      <c r="J1" s="69"/>
      <c r="K1" s="69"/>
    </row>
    <row r="2" spans="1:11" ht="41.25" customHeight="1">
      <c r="A2" s="9"/>
      <c r="B2" s="9"/>
      <c r="C2" s="9"/>
      <c r="D2" s="9"/>
      <c r="E2" s="9"/>
      <c r="F2" s="9"/>
      <c r="G2" s="9"/>
      <c r="H2" s="69" t="s">
        <v>57</v>
      </c>
      <c r="I2" s="69"/>
      <c r="J2" s="69"/>
      <c r="K2" s="69"/>
    </row>
    <row r="3" spans="1:11" ht="18.75" customHeight="1">
      <c r="A3" s="63" t="s">
        <v>139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ht="34.9" customHeight="1">
      <c r="A4" s="14" t="s">
        <v>58</v>
      </c>
      <c r="B4" s="14">
        <v>1200000</v>
      </c>
      <c r="C4" s="14"/>
      <c r="D4" s="63" t="s">
        <v>116</v>
      </c>
      <c r="E4" s="63"/>
      <c r="F4" s="63"/>
      <c r="G4" s="63"/>
      <c r="H4" s="63"/>
      <c r="I4" s="63"/>
      <c r="J4" s="63"/>
      <c r="K4" s="63"/>
    </row>
    <row r="5" spans="1:11" ht="18" customHeight="1">
      <c r="A5" s="13"/>
      <c r="B5" s="13" t="s">
        <v>59</v>
      </c>
      <c r="C5" s="13"/>
      <c r="D5" s="62" t="s">
        <v>60</v>
      </c>
      <c r="E5" s="62"/>
      <c r="F5" s="62"/>
      <c r="G5" s="62"/>
      <c r="H5" s="62"/>
      <c r="I5" s="62"/>
      <c r="J5" s="62"/>
      <c r="K5" s="62"/>
    </row>
    <row r="6" spans="1:11" ht="35.450000000000003" customHeight="1">
      <c r="A6" s="14" t="s">
        <v>61</v>
      </c>
      <c r="B6" s="14">
        <v>1210000</v>
      </c>
      <c r="C6" s="14"/>
      <c r="D6" s="63" t="s">
        <v>116</v>
      </c>
      <c r="E6" s="63"/>
      <c r="F6" s="63"/>
      <c r="G6" s="63"/>
      <c r="H6" s="63"/>
      <c r="I6" s="63"/>
      <c r="J6" s="63"/>
      <c r="K6" s="63"/>
    </row>
    <row r="7" spans="1:11" ht="18" customHeight="1">
      <c r="A7" s="9"/>
      <c r="B7" s="13" t="s">
        <v>59</v>
      </c>
      <c r="C7" s="9"/>
      <c r="D7" s="62" t="s">
        <v>62</v>
      </c>
      <c r="E7" s="62"/>
      <c r="F7" s="62"/>
      <c r="G7" s="62"/>
      <c r="H7" s="62"/>
      <c r="I7" s="62"/>
      <c r="J7" s="62"/>
      <c r="K7" s="62"/>
    </row>
    <row r="8" spans="1:11" s="7" customFormat="1" ht="36" customHeight="1">
      <c r="A8" s="14" t="s">
        <v>63</v>
      </c>
      <c r="B8" s="14">
        <v>1217520</v>
      </c>
      <c r="C8" s="8" t="s">
        <v>119</v>
      </c>
      <c r="D8" s="63" t="s">
        <v>120</v>
      </c>
      <c r="E8" s="63"/>
      <c r="F8" s="63"/>
      <c r="G8" s="63"/>
      <c r="H8" s="63"/>
      <c r="I8" s="63"/>
      <c r="J8" s="63"/>
      <c r="K8" s="63"/>
    </row>
    <row r="9" spans="1:11" s="1" customFormat="1" ht="18.75">
      <c r="A9" s="14"/>
      <c r="B9" s="13" t="s">
        <v>59</v>
      </c>
      <c r="C9" s="15" t="s">
        <v>64</v>
      </c>
      <c r="D9" s="13"/>
      <c r="E9" s="13"/>
      <c r="F9" s="13"/>
      <c r="G9" s="13"/>
      <c r="H9" s="13"/>
      <c r="I9" s="13"/>
      <c r="J9" s="13"/>
      <c r="K9" s="13"/>
    </row>
    <row r="10" spans="1:11" s="1" customFormat="1" ht="78.75" customHeight="1">
      <c r="A10" s="14" t="s">
        <v>65</v>
      </c>
      <c r="B10" s="14" t="s">
        <v>66</v>
      </c>
      <c r="C10" s="64" t="s">
        <v>143</v>
      </c>
      <c r="D10" s="64"/>
      <c r="E10" s="64"/>
      <c r="F10" s="64"/>
      <c r="G10" s="64"/>
      <c r="H10" s="64"/>
      <c r="I10" s="64"/>
      <c r="J10" s="64"/>
      <c r="K10" s="64"/>
    </row>
    <row r="11" spans="1:11" s="1" customFormat="1" ht="16.899999999999999" customHeight="1">
      <c r="A11" s="14" t="s">
        <v>67</v>
      </c>
      <c r="B11" s="65" t="s">
        <v>68</v>
      </c>
      <c r="C11" s="65"/>
      <c r="D11" s="65"/>
      <c r="E11" s="65"/>
      <c r="F11" s="65"/>
      <c r="G11" s="65"/>
      <c r="H11" s="65"/>
      <c r="I11" s="65"/>
      <c r="J11" s="65"/>
      <c r="K11" s="65"/>
    </row>
    <row r="12" spans="1:11" ht="18" customHeight="1">
      <c r="A12" s="66" t="s">
        <v>69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</row>
    <row r="13" spans="1:11" ht="16.899999999999999" customHeight="1">
      <c r="A13" s="43" t="s">
        <v>0</v>
      </c>
      <c r="B13" s="43" t="s">
        <v>1</v>
      </c>
      <c r="C13" s="68" t="s">
        <v>2</v>
      </c>
      <c r="D13" s="68"/>
      <c r="E13" s="68"/>
      <c r="F13" s="68" t="s">
        <v>3</v>
      </c>
      <c r="G13" s="68"/>
      <c r="H13" s="68"/>
      <c r="I13" s="68" t="s">
        <v>4</v>
      </c>
      <c r="J13" s="68"/>
      <c r="K13" s="68"/>
    </row>
    <row r="14" spans="1:11" ht="33.75">
      <c r="A14" s="43"/>
      <c r="B14" s="43"/>
      <c r="C14" s="6" t="s">
        <v>70</v>
      </c>
      <c r="D14" s="6" t="s">
        <v>71</v>
      </c>
      <c r="E14" s="6" t="s">
        <v>72</v>
      </c>
      <c r="F14" s="6" t="s">
        <v>70</v>
      </c>
      <c r="G14" s="6" t="s">
        <v>73</v>
      </c>
      <c r="H14" s="6" t="s">
        <v>72</v>
      </c>
      <c r="I14" s="6" t="s">
        <v>74</v>
      </c>
      <c r="J14" s="6" t="s">
        <v>75</v>
      </c>
      <c r="K14" s="6" t="s">
        <v>72</v>
      </c>
    </row>
    <row r="15" spans="1:11" s="4" customFormat="1" ht="11.25">
      <c r="A15" s="18"/>
      <c r="B15" s="18"/>
      <c r="C15" s="18" t="s">
        <v>76</v>
      </c>
      <c r="D15" s="18" t="s">
        <v>77</v>
      </c>
      <c r="E15" s="18" t="s">
        <v>78</v>
      </c>
      <c r="F15" s="18" t="s">
        <v>79</v>
      </c>
      <c r="G15" s="18" t="s">
        <v>80</v>
      </c>
      <c r="H15" s="18" t="s">
        <v>81</v>
      </c>
      <c r="I15" s="18" t="s">
        <v>82</v>
      </c>
      <c r="J15" s="18" t="s">
        <v>83</v>
      </c>
      <c r="K15" s="18" t="s">
        <v>84</v>
      </c>
    </row>
    <row r="16" spans="1:11" s="3" customFormat="1" ht="15">
      <c r="A16" s="19" t="s">
        <v>5</v>
      </c>
      <c r="B16" s="20" t="s">
        <v>109</v>
      </c>
      <c r="C16" s="21">
        <v>35</v>
      </c>
      <c r="D16" s="21">
        <v>0</v>
      </c>
      <c r="E16" s="21">
        <f>C16+D16</f>
        <v>35</v>
      </c>
      <c r="F16" s="21">
        <v>31.747</v>
      </c>
      <c r="G16" s="21"/>
      <c r="H16" s="21">
        <f>F16+G16</f>
        <v>31.747</v>
      </c>
      <c r="I16" s="21">
        <f>C16-F16</f>
        <v>3.2530000000000001</v>
      </c>
      <c r="J16" s="21">
        <f>D16-G16</f>
        <v>0</v>
      </c>
      <c r="K16" s="21">
        <f>I16+J16</f>
        <v>3.2530000000000001</v>
      </c>
    </row>
    <row r="17" spans="1:11" ht="33" customHeight="1">
      <c r="A17" s="60" t="s">
        <v>126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</row>
    <row r="18" spans="1:11" ht="15.75">
      <c r="A18" s="22"/>
      <c r="B18" s="22" t="s">
        <v>6</v>
      </c>
      <c r="C18" s="22"/>
      <c r="D18" s="22"/>
      <c r="E18" s="22"/>
      <c r="F18" s="22"/>
      <c r="G18" s="22"/>
      <c r="H18" s="22"/>
      <c r="I18" s="22"/>
      <c r="J18" s="22"/>
      <c r="K18" s="22"/>
    </row>
    <row r="19" spans="1:11" ht="51.6" customHeight="1">
      <c r="A19" s="19">
        <v>1</v>
      </c>
      <c r="B19" s="23" t="s">
        <v>131</v>
      </c>
      <c r="C19" s="21">
        <f>C16</f>
        <v>35</v>
      </c>
      <c r="D19" s="21">
        <f t="shared" ref="D19:H19" si="0">D16</f>
        <v>0</v>
      </c>
      <c r="E19" s="21">
        <f t="shared" si="0"/>
        <v>35</v>
      </c>
      <c r="F19" s="21">
        <f t="shared" si="0"/>
        <v>31.747</v>
      </c>
      <c r="G19" s="21">
        <f t="shared" si="0"/>
        <v>0</v>
      </c>
      <c r="H19" s="21">
        <f t="shared" si="0"/>
        <v>31.747</v>
      </c>
      <c r="I19" s="21">
        <f t="shared" ref="I19:J19" si="1">C19-F19</f>
        <v>3.2530000000000001</v>
      </c>
      <c r="J19" s="21">
        <f t="shared" si="1"/>
        <v>0</v>
      </c>
      <c r="K19" s="21">
        <f t="shared" ref="K19" si="2">I19+J19</f>
        <v>3.2530000000000001</v>
      </c>
    </row>
    <row r="20" spans="1:11" ht="21.6" customHeight="1">
      <c r="A20" s="49" t="s">
        <v>88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</row>
    <row r="21" spans="1:11" ht="36">
      <c r="A21" s="22" t="s">
        <v>7</v>
      </c>
      <c r="B21" s="22" t="s">
        <v>8</v>
      </c>
      <c r="C21" s="24" t="s">
        <v>85</v>
      </c>
      <c r="D21" s="24" t="s">
        <v>86</v>
      </c>
      <c r="E21" s="24" t="s">
        <v>87</v>
      </c>
      <c r="F21" s="17"/>
      <c r="G21" s="17"/>
      <c r="H21" s="17"/>
      <c r="I21" s="17"/>
      <c r="J21" s="17"/>
      <c r="K21" s="17"/>
    </row>
    <row r="22" spans="1:11" ht="15">
      <c r="A22" s="22" t="s">
        <v>5</v>
      </c>
      <c r="B22" s="22" t="s">
        <v>10</v>
      </c>
      <c r="C22" s="22" t="s">
        <v>11</v>
      </c>
      <c r="D22" s="22"/>
      <c r="E22" s="22" t="s">
        <v>11</v>
      </c>
      <c r="F22" s="17"/>
      <c r="G22" s="17"/>
      <c r="H22" s="17"/>
      <c r="I22" s="17"/>
      <c r="J22" s="17"/>
      <c r="K22" s="17"/>
    </row>
    <row r="23" spans="1:11" ht="15">
      <c r="A23" s="22"/>
      <c r="B23" s="22" t="s">
        <v>12</v>
      </c>
      <c r="C23" s="22"/>
      <c r="D23" s="22"/>
      <c r="E23" s="22"/>
      <c r="F23" s="17"/>
      <c r="G23" s="17"/>
      <c r="H23" s="17"/>
      <c r="I23" s="17"/>
      <c r="J23" s="17"/>
      <c r="K23" s="17"/>
    </row>
    <row r="24" spans="1:11" ht="15">
      <c r="A24" s="22" t="s">
        <v>13</v>
      </c>
      <c r="B24" s="22" t="s">
        <v>14</v>
      </c>
      <c r="C24" s="22" t="s">
        <v>11</v>
      </c>
      <c r="D24" s="22"/>
      <c r="E24" s="22" t="s">
        <v>11</v>
      </c>
      <c r="F24" s="17"/>
      <c r="G24" s="17"/>
      <c r="H24" s="17"/>
      <c r="I24" s="17"/>
      <c r="J24" s="17"/>
      <c r="K24" s="17"/>
    </row>
    <row r="25" spans="1:11" ht="15">
      <c r="A25" s="22" t="s">
        <v>15</v>
      </c>
      <c r="B25" s="22" t="s">
        <v>16</v>
      </c>
      <c r="C25" s="22" t="s">
        <v>11</v>
      </c>
      <c r="D25" s="22"/>
      <c r="E25" s="22" t="s">
        <v>11</v>
      </c>
      <c r="F25" s="17"/>
      <c r="G25" s="17"/>
      <c r="H25" s="17"/>
      <c r="I25" s="17"/>
      <c r="J25" s="17"/>
      <c r="K25" s="17"/>
    </row>
    <row r="26" spans="1:11" ht="12.75" customHeight="1">
      <c r="A26" s="53" t="s">
        <v>17</v>
      </c>
      <c r="B26" s="53"/>
      <c r="C26" s="53"/>
      <c r="D26" s="53"/>
      <c r="E26" s="53"/>
      <c r="F26" s="17"/>
      <c r="G26" s="17"/>
      <c r="H26" s="17"/>
      <c r="I26" s="17"/>
      <c r="J26" s="17"/>
      <c r="K26" s="17"/>
    </row>
    <row r="27" spans="1:11" ht="15">
      <c r="A27" s="22" t="s">
        <v>18</v>
      </c>
      <c r="B27" s="22" t="s">
        <v>19</v>
      </c>
      <c r="C27" s="19">
        <f>SUM(C29:C32)</f>
        <v>0</v>
      </c>
      <c r="D27" s="19">
        <f t="shared" ref="D27:E27" si="3">SUM(D29:D32)</f>
        <v>0</v>
      </c>
      <c r="E27" s="19">
        <f t="shared" si="3"/>
        <v>0</v>
      </c>
      <c r="F27" s="17"/>
      <c r="G27" s="17"/>
      <c r="H27" s="17"/>
      <c r="I27" s="17"/>
      <c r="J27" s="17"/>
      <c r="K27" s="17"/>
    </row>
    <row r="28" spans="1:11" ht="15">
      <c r="A28" s="22"/>
      <c r="B28" s="22" t="s">
        <v>12</v>
      </c>
      <c r="C28" s="19"/>
      <c r="D28" s="19"/>
      <c r="E28" s="19"/>
      <c r="F28" s="17"/>
      <c r="G28" s="17"/>
      <c r="H28" s="17"/>
      <c r="I28" s="17"/>
      <c r="J28" s="17"/>
      <c r="K28" s="17"/>
    </row>
    <row r="29" spans="1:11" ht="15">
      <c r="A29" s="22" t="s">
        <v>20</v>
      </c>
      <c r="B29" s="22" t="s">
        <v>14</v>
      </c>
      <c r="C29" s="19"/>
      <c r="D29" s="19"/>
      <c r="E29" s="19">
        <f>C29-D29</f>
        <v>0</v>
      </c>
      <c r="F29" s="17"/>
      <c r="G29" s="17"/>
      <c r="H29" s="17"/>
      <c r="I29" s="17"/>
      <c r="J29" s="17"/>
      <c r="K29" s="17"/>
    </row>
    <row r="30" spans="1:11" ht="15">
      <c r="A30" s="22" t="s">
        <v>21</v>
      </c>
      <c r="B30" s="22" t="s">
        <v>22</v>
      </c>
      <c r="C30" s="19"/>
      <c r="D30" s="19"/>
      <c r="E30" s="19">
        <f t="shared" ref="E30:E32" si="4">C30-D30</f>
        <v>0</v>
      </c>
      <c r="F30" s="17"/>
      <c r="G30" s="17"/>
      <c r="H30" s="17"/>
      <c r="I30" s="17"/>
      <c r="J30" s="17"/>
      <c r="K30" s="17"/>
    </row>
    <row r="31" spans="1:11" ht="15">
      <c r="A31" s="22" t="s">
        <v>23</v>
      </c>
      <c r="B31" s="22" t="s">
        <v>24</v>
      </c>
      <c r="C31" s="19"/>
      <c r="D31" s="19"/>
      <c r="E31" s="19">
        <f t="shared" si="4"/>
        <v>0</v>
      </c>
      <c r="F31" s="17"/>
      <c r="G31" s="17"/>
      <c r="H31" s="17"/>
      <c r="I31" s="17"/>
      <c r="J31" s="17"/>
      <c r="K31" s="17"/>
    </row>
    <row r="32" spans="1:11" ht="15">
      <c r="A32" s="22" t="s">
        <v>25</v>
      </c>
      <c r="B32" s="22" t="s">
        <v>26</v>
      </c>
      <c r="C32" s="19"/>
      <c r="D32" s="19"/>
      <c r="E32" s="19">
        <f t="shared" si="4"/>
        <v>0</v>
      </c>
      <c r="F32" s="17"/>
      <c r="G32" s="17"/>
      <c r="H32" s="17"/>
      <c r="I32" s="17"/>
      <c r="J32" s="17"/>
      <c r="K32" s="17"/>
    </row>
    <row r="33" spans="1:11" ht="15.6" customHeight="1">
      <c r="A33" s="61" t="s">
        <v>117</v>
      </c>
      <c r="B33" s="53"/>
      <c r="C33" s="53"/>
      <c r="D33" s="53"/>
      <c r="E33" s="53"/>
      <c r="F33" s="17"/>
      <c r="G33" s="17"/>
      <c r="H33" s="17"/>
      <c r="I33" s="17"/>
      <c r="J33" s="17"/>
      <c r="K33" s="17"/>
    </row>
    <row r="34" spans="1:11" ht="15">
      <c r="A34" s="22" t="s">
        <v>27</v>
      </c>
      <c r="B34" s="22" t="s">
        <v>28</v>
      </c>
      <c r="C34" s="22" t="s">
        <v>11</v>
      </c>
      <c r="D34" s="22"/>
      <c r="E34" s="22"/>
      <c r="F34" s="17"/>
      <c r="G34" s="17"/>
      <c r="H34" s="17"/>
      <c r="I34" s="17"/>
      <c r="J34" s="17"/>
      <c r="K34" s="17"/>
    </row>
    <row r="35" spans="1:11" ht="15">
      <c r="A35" s="22"/>
      <c r="B35" s="22" t="s">
        <v>12</v>
      </c>
      <c r="C35" s="22"/>
      <c r="D35" s="22"/>
      <c r="E35" s="22"/>
      <c r="F35" s="17"/>
      <c r="G35" s="17"/>
      <c r="H35" s="17"/>
      <c r="I35" s="17"/>
      <c r="J35" s="17"/>
      <c r="K35" s="17"/>
    </row>
    <row r="36" spans="1:11" ht="15">
      <c r="A36" s="22" t="s">
        <v>29</v>
      </c>
      <c r="B36" s="22" t="s">
        <v>14</v>
      </c>
      <c r="C36" s="22" t="s">
        <v>11</v>
      </c>
      <c r="D36" s="22"/>
      <c r="E36" s="22"/>
      <c r="F36" s="17"/>
      <c r="G36" s="17"/>
      <c r="H36" s="17"/>
      <c r="I36" s="17"/>
      <c r="J36" s="17"/>
      <c r="K36" s="17"/>
    </row>
    <row r="37" spans="1:11" ht="15">
      <c r="A37" s="22" t="s">
        <v>30</v>
      </c>
      <c r="B37" s="22" t="s">
        <v>26</v>
      </c>
      <c r="C37" s="22" t="s">
        <v>11</v>
      </c>
      <c r="D37" s="22"/>
      <c r="E37" s="22"/>
      <c r="F37" s="17"/>
      <c r="G37" s="17"/>
      <c r="H37" s="17"/>
      <c r="I37" s="17"/>
      <c r="J37" s="17"/>
      <c r="K37" s="17"/>
    </row>
    <row r="38" spans="1:11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</row>
    <row r="39" spans="1:11" ht="16.149999999999999" customHeight="1">
      <c r="A39" s="49" t="s">
        <v>89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</row>
    <row r="41" spans="1:11" ht="12.75" customHeight="1">
      <c r="A41" s="53" t="s">
        <v>7</v>
      </c>
      <c r="B41" s="53" t="s">
        <v>8</v>
      </c>
      <c r="C41" s="53" t="s">
        <v>31</v>
      </c>
      <c r="D41" s="53"/>
      <c r="E41" s="53"/>
      <c r="F41" s="53" t="s">
        <v>32</v>
      </c>
      <c r="G41" s="53"/>
      <c r="H41" s="53"/>
      <c r="I41" s="53" t="s">
        <v>9</v>
      </c>
      <c r="J41" s="53"/>
      <c r="K41" s="53"/>
    </row>
    <row r="42" spans="1:11" ht="33.75">
      <c r="A42" s="53"/>
      <c r="B42" s="53"/>
      <c r="C42" s="25" t="s">
        <v>115</v>
      </c>
      <c r="D42" s="25" t="s">
        <v>108</v>
      </c>
      <c r="E42" s="18" t="s">
        <v>72</v>
      </c>
      <c r="F42" s="25" t="s">
        <v>115</v>
      </c>
      <c r="G42" s="25" t="s">
        <v>108</v>
      </c>
      <c r="H42" s="18" t="s">
        <v>72</v>
      </c>
      <c r="I42" s="25" t="s">
        <v>115</v>
      </c>
      <c r="J42" s="25" t="s">
        <v>108</v>
      </c>
      <c r="K42" s="18" t="s">
        <v>72</v>
      </c>
    </row>
    <row r="43" spans="1:11" s="5" customFormat="1" ht="14.25">
      <c r="A43" s="26" t="s">
        <v>90</v>
      </c>
      <c r="B43" s="26" t="s">
        <v>91</v>
      </c>
      <c r="C43" s="59"/>
      <c r="D43" s="59"/>
      <c r="E43" s="59"/>
      <c r="F43" s="59"/>
      <c r="G43" s="59"/>
      <c r="H43" s="59"/>
      <c r="I43" s="59"/>
      <c r="J43" s="59"/>
      <c r="K43" s="59"/>
    </row>
    <row r="44" spans="1:11" ht="17.45" customHeight="1">
      <c r="A44" s="22">
        <v>1</v>
      </c>
      <c r="B44" s="22" t="s">
        <v>121</v>
      </c>
      <c r="C44" s="16">
        <v>35</v>
      </c>
      <c r="D44" s="16"/>
      <c r="E44" s="16">
        <f t="shared" ref="E44" si="5">C44+D44</f>
        <v>35</v>
      </c>
      <c r="F44" s="16">
        <v>31.75</v>
      </c>
      <c r="G44" s="16"/>
      <c r="H44" s="16">
        <f t="shared" ref="H44" si="6">F44+G44</f>
        <v>31.75</v>
      </c>
      <c r="I44" s="16">
        <f t="shared" ref="I44" si="7">F44-C44</f>
        <v>-3.25</v>
      </c>
      <c r="J44" s="16">
        <f t="shared" ref="J44" si="8">G44-D44</f>
        <v>0</v>
      </c>
      <c r="K44" s="16">
        <f t="shared" ref="K44" si="9">I44+J44</f>
        <v>-3.25</v>
      </c>
    </row>
    <row r="45" spans="1:11" ht="36.75" customHeight="1">
      <c r="A45" s="52" t="s">
        <v>133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</row>
    <row r="46" spans="1:11" s="5" customFormat="1" ht="14.25">
      <c r="A46" s="26" t="s">
        <v>92</v>
      </c>
      <c r="B46" s="26" t="s">
        <v>93</v>
      </c>
      <c r="C46" s="59"/>
      <c r="D46" s="59"/>
      <c r="E46" s="59"/>
      <c r="F46" s="59"/>
      <c r="G46" s="59"/>
      <c r="H46" s="59"/>
      <c r="I46" s="59"/>
      <c r="J46" s="59"/>
      <c r="K46" s="59"/>
    </row>
    <row r="47" spans="1:11" ht="30" customHeight="1">
      <c r="A47" s="22">
        <v>2</v>
      </c>
      <c r="B47" s="22" t="s">
        <v>132</v>
      </c>
      <c r="C47" s="19">
        <v>14</v>
      </c>
      <c r="D47" s="19"/>
      <c r="E47" s="19">
        <f t="shared" ref="E47" si="10">C47+D47</f>
        <v>14</v>
      </c>
      <c r="F47" s="19">
        <v>13</v>
      </c>
      <c r="G47" s="19"/>
      <c r="H47" s="19">
        <f t="shared" ref="H47" si="11">F47+G47</f>
        <v>13</v>
      </c>
      <c r="I47" s="19">
        <f t="shared" ref="I47:J47" si="12">F47-C47</f>
        <v>-1</v>
      </c>
      <c r="J47" s="19">
        <f t="shared" si="12"/>
        <v>0</v>
      </c>
      <c r="K47" s="19">
        <f t="shared" ref="K47" si="13">I47+J47</f>
        <v>-1</v>
      </c>
    </row>
    <row r="48" spans="1:11" ht="30" customHeight="1">
      <c r="A48" s="52" t="s">
        <v>133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</row>
    <row r="49" spans="1:11" s="5" customFormat="1" ht="14.25">
      <c r="A49" s="26" t="s">
        <v>94</v>
      </c>
      <c r="B49" s="26" t="s">
        <v>95</v>
      </c>
      <c r="C49" s="59"/>
      <c r="D49" s="59"/>
      <c r="E49" s="59"/>
      <c r="F49" s="59"/>
      <c r="G49" s="59"/>
      <c r="H49" s="59"/>
      <c r="I49" s="59"/>
      <c r="J49" s="59"/>
      <c r="K49" s="59"/>
    </row>
    <row r="50" spans="1:11" ht="33.6" customHeight="1">
      <c r="A50" s="22">
        <v>3</v>
      </c>
      <c r="B50" s="22" t="s">
        <v>134</v>
      </c>
      <c r="C50" s="27">
        <f>C44/C47</f>
        <v>2.5</v>
      </c>
      <c r="D50" s="27"/>
      <c r="E50" s="27">
        <f t="shared" ref="E50" si="14">C50+D50</f>
        <v>2.5</v>
      </c>
      <c r="F50" s="27">
        <f>F44/F47</f>
        <v>2.4423076923076925</v>
      </c>
      <c r="G50" s="27"/>
      <c r="H50" s="27">
        <f t="shared" ref="H50" si="15">F50+G50</f>
        <v>2.4423076923076925</v>
      </c>
      <c r="I50" s="27">
        <f t="shared" ref="I50:J53" si="16">F50-C50</f>
        <v>-5.7692307692307487E-2</v>
      </c>
      <c r="J50" s="27">
        <f t="shared" si="16"/>
        <v>0</v>
      </c>
      <c r="K50" s="27">
        <f t="shared" ref="K50" si="17">I50+J50</f>
        <v>-5.7692307692307487E-2</v>
      </c>
    </row>
    <row r="51" spans="1:11" ht="40.5" customHeight="1">
      <c r="A51" s="22">
        <v>4</v>
      </c>
      <c r="B51" s="26" t="s">
        <v>122</v>
      </c>
      <c r="C51" s="27">
        <f>C52+C53</f>
        <v>18</v>
      </c>
      <c r="D51" s="27"/>
      <c r="E51" s="27">
        <f>E52+E53</f>
        <v>18</v>
      </c>
      <c r="F51" s="27">
        <f>F52+F53</f>
        <v>18</v>
      </c>
      <c r="G51" s="27"/>
      <c r="H51" s="27">
        <f>H52+H53</f>
        <v>18</v>
      </c>
      <c r="I51" s="27">
        <f t="shared" si="16"/>
        <v>0</v>
      </c>
      <c r="J51" s="27">
        <f t="shared" ref="J51" si="18">G51-D51</f>
        <v>0</v>
      </c>
      <c r="K51" s="27">
        <f t="shared" ref="K51:K53" si="19">H51-E51</f>
        <v>0</v>
      </c>
    </row>
    <row r="52" spans="1:11" ht="17.25" customHeight="1">
      <c r="A52" s="22">
        <v>5</v>
      </c>
      <c r="B52" s="22" t="s">
        <v>123</v>
      </c>
      <c r="C52" s="27">
        <v>10</v>
      </c>
      <c r="D52" s="27"/>
      <c r="E52" s="27">
        <f>C52</f>
        <v>10</v>
      </c>
      <c r="F52" s="27">
        <v>10</v>
      </c>
      <c r="G52" s="27"/>
      <c r="H52" s="27">
        <f>F52</f>
        <v>10</v>
      </c>
      <c r="I52" s="27">
        <f t="shared" si="16"/>
        <v>0</v>
      </c>
      <c r="J52" s="27"/>
      <c r="K52" s="27">
        <f t="shared" si="19"/>
        <v>0</v>
      </c>
    </row>
    <row r="53" spans="1:11" ht="16.5" customHeight="1">
      <c r="A53" s="22">
        <v>6</v>
      </c>
      <c r="B53" s="22" t="s">
        <v>124</v>
      </c>
      <c r="C53" s="27">
        <v>8</v>
      </c>
      <c r="D53" s="27"/>
      <c r="E53" s="27">
        <f>C53</f>
        <v>8</v>
      </c>
      <c r="F53" s="27">
        <v>8</v>
      </c>
      <c r="G53" s="27"/>
      <c r="H53" s="27">
        <f>F53</f>
        <v>8</v>
      </c>
      <c r="I53" s="27">
        <f t="shared" si="16"/>
        <v>0</v>
      </c>
      <c r="J53" s="27"/>
      <c r="K53" s="27">
        <f t="shared" si="19"/>
        <v>0</v>
      </c>
    </row>
    <row r="54" spans="1:11" ht="30" customHeight="1">
      <c r="A54" s="52" t="s">
        <v>137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</row>
    <row r="55" spans="1:11" s="5" customFormat="1" ht="14.25">
      <c r="A55" s="26">
        <v>4</v>
      </c>
      <c r="B55" s="28" t="s">
        <v>111</v>
      </c>
      <c r="C55" s="59"/>
      <c r="D55" s="59"/>
      <c r="E55" s="59"/>
      <c r="F55" s="59"/>
      <c r="G55" s="59"/>
      <c r="H55" s="59"/>
      <c r="I55" s="59"/>
      <c r="J55" s="59"/>
      <c r="K55" s="59"/>
    </row>
    <row r="56" spans="1:11" ht="24" customHeight="1">
      <c r="A56" s="22">
        <v>7</v>
      </c>
      <c r="B56" s="22" t="s">
        <v>135</v>
      </c>
      <c r="C56" s="19">
        <v>90.71</v>
      </c>
      <c r="D56" s="19"/>
      <c r="E56" s="19">
        <f t="shared" ref="E56" si="20">C56+D56</f>
        <v>90.71</v>
      </c>
      <c r="F56" s="19">
        <v>90.71</v>
      </c>
      <c r="G56" s="19"/>
      <c r="H56" s="19">
        <f t="shared" ref="H56" si="21">F56+G56</f>
        <v>90.71</v>
      </c>
      <c r="I56" s="19">
        <f t="shared" ref="I56:J56" si="22">F56-C56</f>
        <v>0</v>
      </c>
      <c r="J56" s="19">
        <f t="shared" si="22"/>
        <v>0</v>
      </c>
      <c r="K56" s="19">
        <f t="shared" ref="K56" si="23">I56+J56</f>
        <v>0</v>
      </c>
    </row>
    <row r="57" spans="1:11" ht="16.149999999999999" customHeight="1">
      <c r="A57" s="52" t="s">
        <v>112</v>
      </c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1" ht="33" customHeight="1">
      <c r="A58" s="54" t="s">
        <v>96</v>
      </c>
      <c r="B58" s="55"/>
      <c r="C58" s="55"/>
      <c r="D58" s="55"/>
      <c r="E58" s="55"/>
      <c r="F58" s="55"/>
      <c r="G58" s="55"/>
      <c r="H58" s="55"/>
      <c r="I58" s="55"/>
      <c r="J58" s="55"/>
      <c r="K58" s="55"/>
    </row>
    <row r="59" spans="1:11" ht="14.1" customHeight="1">
      <c r="A59" s="42" t="s">
        <v>136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</row>
    <row r="60" spans="1:11" ht="13.15" customHeight="1">
      <c r="A60" s="56" t="s">
        <v>97</v>
      </c>
      <c r="B60" s="56"/>
      <c r="C60" s="56"/>
      <c r="D60" s="56"/>
      <c r="E60" s="56"/>
      <c r="F60" s="56"/>
      <c r="G60" s="56"/>
      <c r="H60" s="56"/>
      <c r="I60" s="56"/>
      <c r="J60" s="56"/>
      <c r="K60" s="56"/>
    </row>
    <row r="61" spans="1:11" ht="12.75" customHeight="1">
      <c r="A61" s="42" t="s">
        <v>98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</row>
    <row r="62" spans="1:11" ht="17.45" customHeight="1">
      <c r="A62" s="40" t="s">
        <v>36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</row>
    <row r="63" spans="1:11" ht="28.15" customHeight="1">
      <c r="A63" s="53" t="s">
        <v>7</v>
      </c>
      <c r="B63" s="53" t="s">
        <v>8</v>
      </c>
      <c r="C63" s="57" t="s">
        <v>37</v>
      </c>
      <c r="D63" s="57"/>
      <c r="E63" s="57"/>
      <c r="F63" s="57" t="s">
        <v>38</v>
      </c>
      <c r="G63" s="57"/>
      <c r="H63" s="57"/>
      <c r="I63" s="58" t="s">
        <v>99</v>
      </c>
      <c r="J63" s="57"/>
      <c r="K63" s="57"/>
    </row>
    <row r="64" spans="1:11" s="4" customFormat="1" ht="33.950000000000003" customHeight="1">
      <c r="A64" s="53"/>
      <c r="B64" s="53"/>
      <c r="C64" s="18" t="s">
        <v>70</v>
      </c>
      <c r="D64" s="18" t="s">
        <v>71</v>
      </c>
      <c r="E64" s="18" t="s">
        <v>72</v>
      </c>
      <c r="F64" s="18" t="s">
        <v>70</v>
      </c>
      <c r="G64" s="18" t="s">
        <v>71</v>
      </c>
      <c r="H64" s="18" t="s">
        <v>72</v>
      </c>
      <c r="I64" s="18" t="s">
        <v>70</v>
      </c>
      <c r="J64" s="18" t="s">
        <v>71</v>
      </c>
      <c r="K64" s="18" t="s">
        <v>72</v>
      </c>
    </row>
    <row r="65" spans="1:11" ht="15">
      <c r="A65" s="22"/>
      <c r="B65" s="22" t="s">
        <v>39</v>
      </c>
      <c r="C65" s="21">
        <v>24.507000000000001</v>
      </c>
      <c r="D65" s="21">
        <v>24.8</v>
      </c>
      <c r="E65" s="21">
        <f>C65+D65</f>
        <v>49.307000000000002</v>
      </c>
      <c r="F65" s="21">
        <v>31.747</v>
      </c>
      <c r="G65" s="21">
        <f>G16</f>
        <v>0</v>
      </c>
      <c r="H65" s="21">
        <f>F65+G65</f>
        <v>31.747</v>
      </c>
      <c r="I65" s="29">
        <f>F65/C65*100</f>
        <v>129.54257967111437</v>
      </c>
      <c r="J65" s="29">
        <f>G65/D65*100</f>
        <v>0</v>
      </c>
      <c r="K65" s="29">
        <f>H65/E65*100</f>
        <v>64.386395440809622</v>
      </c>
    </row>
    <row r="66" spans="1:11" ht="57.75" customHeight="1">
      <c r="A66" s="51" t="s">
        <v>144</v>
      </c>
      <c r="B66" s="51"/>
      <c r="C66" s="51"/>
      <c r="D66" s="51"/>
      <c r="E66" s="51"/>
      <c r="F66" s="51"/>
      <c r="G66" s="51"/>
      <c r="H66" s="51"/>
      <c r="I66" s="51"/>
      <c r="J66" s="51"/>
      <c r="K66" s="51"/>
    </row>
    <row r="67" spans="1:11" ht="15">
      <c r="A67" s="22"/>
      <c r="B67" s="22" t="s">
        <v>12</v>
      </c>
      <c r="C67" s="22"/>
      <c r="D67" s="22"/>
      <c r="E67" s="22"/>
      <c r="F67" s="30"/>
      <c r="G67" s="30"/>
      <c r="H67" s="30"/>
      <c r="I67" s="31"/>
      <c r="J67" s="30"/>
      <c r="K67" s="30"/>
    </row>
    <row r="68" spans="1:11" ht="42" customHeight="1">
      <c r="A68" s="19">
        <v>1</v>
      </c>
      <c r="B68" s="23" t="str">
        <f>B19</f>
        <v>забезпечення виконання  програми інформатизації</v>
      </c>
      <c r="C68" s="21">
        <f>C65</f>
        <v>24.507000000000001</v>
      </c>
      <c r="D68" s="21">
        <f t="shared" ref="D68:H68" si="24">D65</f>
        <v>24.8</v>
      </c>
      <c r="E68" s="21">
        <f t="shared" si="24"/>
        <v>49.307000000000002</v>
      </c>
      <c r="F68" s="21">
        <f t="shared" si="24"/>
        <v>31.747</v>
      </c>
      <c r="G68" s="21">
        <f t="shared" si="24"/>
        <v>0</v>
      </c>
      <c r="H68" s="21">
        <f t="shared" si="24"/>
        <v>31.747</v>
      </c>
      <c r="I68" s="29">
        <f>F68/C68*100</f>
        <v>129.54257967111437</v>
      </c>
      <c r="J68" s="29">
        <f>G68/D68*100</f>
        <v>0</v>
      </c>
      <c r="K68" s="29">
        <f>H68/E68*100</f>
        <v>64.386395440809622</v>
      </c>
    </row>
    <row r="69" spans="1:11" ht="60.75" customHeight="1">
      <c r="A69" s="44" t="s">
        <v>145</v>
      </c>
      <c r="B69" s="45"/>
      <c r="C69" s="45"/>
      <c r="D69" s="45"/>
      <c r="E69" s="45"/>
      <c r="F69" s="45"/>
      <c r="G69" s="45"/>
      <c r="H69" s="45"/>
      <c r="I69" s="45"/>
      <c r="J69" s="45"/>
      <c r="K69" s="45"/>
    </row>
    <row r="70" spans="1:11" s="5" customFormat="1" ht="14.25">
      <c r="A70" s="26" t="s">
        <v>90</v>
      </c>
      <c r="B70" s="26" t="s">
        <v>91</v>
      </c>
      <c r="C70" s="19"/>
      <c r="D70" s="19"/>
      <c r="E70" s="19"/>
      <c r="F70" s="19"/>
      <c r="G70" s="19"/>
      <c r="H70" s="19"/>
      <c r="I70" s="29"/>
      <c r="J70" s="29"/>
      <c r="K70" s="29"/>
    </row>
    <row r="71" spans="1:11">
      <c r="A71" s="22">
        <v>1</v>
      </c>
      <c r="B71" s="22" t="str">
        <f>B44</f>
        <v>обсяг видатків на виконання програми</v>
      </c>
      <c r="C71" s="32">
        <v>24.51</v>
      </c>
      <c r="D71" s="32">
        <v>24.8</v>
      </c>
      <c r="E71" s="32">
        <f t="shared" ref="E71" si="25">C71+D71</f>
        <v>49.31</v>
      </c>
      <c r="F71" s="32">
        <v>31.747</v>
      </c>
      <c r="G71" s="32"/>
      <c r="H71" s="32">
        <f t="shared" ref="H71" si="26">F71+G71</f>
        <v>31.747</v>
      </c>
      <c r="I71" s="33">
        <f>F71/C71*100</f>
        <v>129.52672378620971</v>
      </c>
      <c r="J71" s="33">
        <f>G71/D71*100</f>
        <v>0</v>
      </c>
      <c r="K71" s="33">
        <f t="shared" ref="K71:K80" si="27">H71/E71*100</f>
        <v>64.382478199148238</v>
      </c>
    </row>
    <row r="72" spans="1:11" s="5" customFormat="1" ht="14.25">
      <c r="A72" s="26" t="s">
        <v>92</v>
      </c>
      <c r="B72" s="26" t="s">
        <v>93</v>
      </c>
      <c r="C72" s="34"/>
      <c r="D72" s="34"/>
      <c r="E72" s="35"/>
      <c r="F72" s="34"/>
      <c r="G72" s="34"/>
      <c r="H72" s="34"/>
      <c r="I72" s="33"/>
      <c r="J72" s="33"/>
      <c r="K72" s="33"/>
    </row>
    <row r="73" spans="1:11" ht="28.5" customHeight="1">
      <c r="A73" s="22">
        <v>2</v>
      </c>
      <c r="B73" s="22" t="str">
        <f>B47</f>
        <v xml:space="preserve">кількість послуг на виконання програми інформатизації </v>
      </c>
      <c r="C73" s="35">
        <v>13</v>
      </c>
      <c r="D73" s="35">
        <v>11</v>
      </c>
      <c r="E73" s="35">
        <f t="shared" ref="E73" si="28">C73+D73</f>
        <v>24</v>
      </c>
      <c r="F73" s="35">
        <v>13</v>
      </c>
      <c r="G73" s="35"/>
      <c r="H73" s="35">
        <f t="shared" ref="H73" si="29">F73+G73</f>
        <v>13</v>
      </c>
      <c r="I73" s="33">
        <f t="shared" ref="I73:I80" si="30">F73/C73*100</f>
        <v>100</v>
      </c>
      <c r="J73" s="33"/>
      <c r="K73" s="33">
        <f t="shared" si="27"/>
        <v>54.166666666666664</v>
      </c>
    </row>
    <row r="74" spans="1:11" s="5" customFormat="1" ht="14.25">
      <c r="A74" s="26" t="s">
        <v>94</v>
      </c>
      <c r="B74" s="26" t="s">
        <v>95</v>
      </c>
      <c r="C74" s="34"/>
      <c r="D74" s="34"/>
      <c r="E74" s="35"/>
      <c r="F74" s="34"/>
      <c r="G74" s="34"/>
      <c r="H74" s="34"/>
      <c r="I74" s="33"/>
      <c r="J74" s="33"/>
      <c r="K74" s="33"/>
    </row>
    <row r="75" spans="1:11" ht="25.5">
      <c r="A75" s="22">
        <v>3</v>
      </c>
      <c r="B75" s="22" t="str">
        <f>B50</f>
        <v xml:space="preserve">середня вартість послуг на виконання програми інформатизації  </v>
      </c>
      <c r="C75" s="35">
        <v>2.44</v>
      </c>
      <c r="D75" s="35">
        <v>2.25</v>
      </c>
      <c r="E75" s="35">
        <f t="shared" ref="E75" si="31">C75+D75</f>
        <v>4.6899999999999995</v>
      </c>
      <c r="F75" s="32">
        <f>F71/F73</f>
        <v>2.442076923076923</v>
      </c>
      <c r="G75" s="32"/>
      <c r="H75" s="32">
        <f>F75+G75</f>
        <v>2.442076923076923</v>
      </c>
      <c r="I75" s="33">
        <f t="shared" si="30"/>
        <v>100.08511979823456</v>
      </c>
      <c r="J75" s="33"/>
      <c r="K75" s="33">
        <f t="shared" si="27"/>
        <v>52.06987042807939</v>
      </c>
    </row>
    <row r="76" spans="1:11" ht="38.25">
      <c r="A76" s="22">
        <v>4</v>
      </c>
      <c r="B76" s="26" t="s">
        <v>122</v>
      </c>
      <c r="C76" s="35">
        <v>18</v>
      </c>
      <c r="D76" s="35"/>
      <c r="E76" s="35">
        <f>C76</f>
        <v>18</v>
      </c>
      <c r="F76" s="36">
        <v>18</v>
      </c>
      <c r="G76" s="35"/>
      <c r="H76" s="35">
        <v>18</v>
      </c>
      <c r="I76" s="33">
        <v>100</v>
      </c>
      <c r="J76" s="33"/>
      <c r="K76" s="33">
        <f>I76</f>
        <v>100</v>
      </c>
    </row>
    <row r="77" spans="1:11">
      <c r="A77" s="22">
        <v>5</v>
      </c>
      <c r="B77" s="22" t="s">
        <v>123</v>
      </c>
      <c r="C77" s="35">
        <v>10</v>
      </c>
      <c r="D77" s="35"/>
      <c r="E77" s="35">
        <f>C77</f>
        <v>10</v>
      </c>
      <c r="F77" s="36">
        <v>10</v>
      </c>
      <c r="G77" s="35"/>
      <c r="H77" s="35">
        <v>10</v>
      </c>
      <c r="I77" s="33">
        <v>100</v>
      </c>
      <c r="J77" s="33"/>
      <c r="K77" s="33">
        <f t="shared" ref="K77:K78" si="32">I77</f>
        <v>100</v>
      </c>
    </row>
    <row r="78" spans="1:11">
      <c r="A78" s="22">
        <v>6</v>
      </c>
      <c r="B78" s="22" t="s">
        <v>124</v>
      </c>
      <c r="C78" s="35">
        <v>8</v>
      </c>
      <c r="D78" s="35"/>
      <c r="E78" s="35">
        <f>C78</f>
        <v>8</v>
      </c>
      <c r="F78" s="36">
        <v>8</v>
      </c>
      <c r="G78" s="35"/>
      <c r="H78" s="35">
        <v>8</v>
      </c>
      <c r="I78" s="33">
        <v>100</v>
      </c>
      <c r="J78" s="33"/>
      <c r="K78" s="33">
        <f t="shared" si="32"/>
        <v>100</v>
      </c>
    </row>
    <row r="79" spans="1:11" s="5" customFormat="1" ht="14.25">
      <c r="A79" s="26">
        <v>4</v>
      </c>
      <c r="B79" s="28" t="s">
        <v>111</v>
      </c>
      <c r="C79" s="34"/>
      <c r="D79" s="34"/>
      <c r="E79" s="34"/>
      <c r="F79" s="34"/>
      <c r="G79" s="34"/>
      <c r="H79" s="34"/>
      <c r="I79" s="33"/>
      <c r="J79" s="33"/>
      <c r="K79" s="33"/>
    </row>
    <row r="80" spans="1:11" ht="26.25" customHeight="1">
      <c r="A80" s="22">
        <v>7</v>
      </c>
      <c r="B80" s="22" t="str">
        <f>B56</f>
        <v>рівень виконання ппограми</v>
      </c>
      <c r="C80" s="35">
        <v>81.150000000000006</v>
      </c>
      <c r="D80" s="35">
        <v>100</v>
      </c>
      <c r="E80" s="35">
        <f t="shared" ref="E80" si="33">C80+D80</f>
        <v>181.15</v>
      </c>
      <c r="F80" s="35">
        <v>90.71</v>
      </c>
      <c r="G80" s="35"/>
      <c r="H80" s="35">
        <f t="shared" ref="H80" si="34">F80+G80</f>
        <v>90.71</v>
      </c>
      <c r="I80" s="33">
        <f t="shared" si="30"/>
        <v>111.78065311152186</v>
      </c>
      <c r="J80" s="33"/>
      <c r="K80" s="33">
        <f t="shared" si="27"/>
        <v>50.074523875241503</v>
      </c>
    </row>
    <row r="81" spans="1:11" ht="17.45" customHeight="1">
      <c r="A81" s="46" t="s">
        <v>100</v>
      </c>
      <c r="B81" s="46"/>
      <c r="C81" s="46"/>
      <c r="D81" s="46"/>
      <c r="E81" s="46"/>
      <c r="F81" s="46"/>
      <c r="G81" s="46"/>
      <c r="H81" s="46"/>
      <c r="I81" s="46"/>
      <c r="J81" s="46"/>
      <c r="K81" s="46"/>
    </row>
    <row r="82" spans="1:11" ht="39.75" customHeight="1">
      <c r="A82" s="47" t="s">
        <v>146</v>
      </c>
      <c r="B82" s="47"/>
      <c r="C82" s="47"/>
      <c r="D82" s="47"/>
      <c r="E82" s="47"/>
      <c r="F82" s="47"/>
      <c r="G82" s="47"/>
      <c r="H82" s="47"/>
      <c r="I82" s="47"/>
      <c r="J82" s="47"/>
      <c r="K82" s="47"/>
    </row>
    <row r="83" spans="1:11" ht="14.1" customHeight="1">
      <c r="A83" s="48" t="s">
        <v>101</v>
      </c>
      <c r="B83" s="48"/>
      <c r="C83" s="48"/>
      <c r="D83" s="48"/>
      <c r="E83" s="48"/>
      <c r="F83" s="48"/>
      <c r="G83" s="48"/>
      <c r="H83" s="48"/>
      <c r="I83" s="48"/>
      <c r="J83" s="48"/>
      <c r="K83" s="48"/>
    </row>
    <row r="84" spans="1:11" ht="45.75" customHeight="1">
      <c r="A84" s="42" t="s">
        <v>102</v>
      </c>
      <c r="B84" s="42"/>
      <c r="C84" s="42"/>
      <c r="D84" s="42"/>
      <c r="E84" s="42"/>
      <c r="F84" s="42"/>
      <c r="G84" s="42"/>
      <c r="H84" s="42"/>
      <c r="I84" s="42"/>
      <c r="J84" s="42"/>
      <c r="K84" s="42"/>
    </row>
    <row r="85" spans="1:11" ht="4.5" customHeight="1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</row>
    <row r="86" spans="1:11" ht="15" customHeight="1">
      <c r="A86" s="49" t="s">
        <v>110</v>
      </c>
      <c r="B86" s="40"/>
      <c r="C86" s="40"/>
      <c r="D86" s="40"/>
      <c r="E86" s="40"/>
      <c r="F86" s="40"/>
      <c r="G86" s="40"/>
      <c r="H86" s="40"/>
      <c r="I86" s="40"/>
      <c r="J86" s="40"/>
      <c r="K86" s="40"/>
    </row>
    <row r="87" spans="1:11" ht="6" customHeight="1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</row>
    <row r="88" spans="1:11" ht="72">
      <c r="A88" s="22" t="s">
        <v>40</v>
      </c>
      <c r="B88" s="22" t="s">
        <v>8</v>
      </c>
      <c r="C88" s="24" t="s">
        <v>103</v>
      </c>
      <c r="D88" s="24" t="s">
        <v>104</v>
      </c>
      <c r="E88" s="24" t="s">
        <v>105</v>
      </c>
      <c r="F88" s="24" t="s">
        <v>87</v>
      </c>
      <c r="G88" s="24" t="s">
        <v>106</v>
      </c>
      <c r="H88" s="24" t="s">
        <v>107</v>
      </c>
      <c r="I88" s="17"/>
      <c r="J88" s="17"/>
      <c r="K88" s="17"/>
    </row>
    <row r="89" spans="1:11" ht="15">
      <c r="A89" s="22" t="s">
        <v>5</v>
      </c>
      <c r="B89" s="22" t="s">
        <v>18</v>
      </c>
      <c r="C89" s="22" t="s">
        <v>27</v>
      </c>
      <c r="D89" s="22" t="s">
        <v>35</v>
      </c>
      <c r="E89" s="22" t="s">
        <v>34</v>
      </c>
      <c r="F89" s="22" t="s">
        <v>41</v>
      </c>
      <c r="G89" s="22" t="s">
        <v>33</v>
      </c>
      <c r="H89" s="22" t="s">
        <v>42</v>
      </c>
      <c r="I89" s="17"/>
      <c r="J89" s="17"/>
      <c r="K89" s="17"/>
    </row>
    <row r="90" spans="1:11" ht="15">
      <c r="A90" s="22" t="s">
        <v>43</v>
      </c>
      <c r="B90" s="22" t="s">
        <v>44</v>
      </c>
      <c r="C90" s="22" t="s">
        <v>11</v>
      </c>
      <c r="D90" s="22"/>
      <c r="E90" s="22"/>
      <c r="F90" s="22">
        <f>E90-D90</f>
        <v>0</v>
      </c>
      <c r="G90" s="22" t="s">
        <v>11</v>
      </c>
      <c r="H90" s="22" t="s">
        <v>11</v>
      </c>
      <c r="I90" s="17"/>
      <c r="J90" s="17"/>
      <c r="K90" s="17"/>
    </row>
    <row r="91" spans="1:11" ht="23.25" customHeight="1">
      <c r="A91" s="22"/>
      <c r="B91" s="22" t="s">
        <v>45</v>
      </c>
      <c r="C91" s="22" t="s">
        <v>11</v>
      </c>
      <c r="D91" s="22"/>
      <c r="E91" s="22"/>
      <c r="F91" s="22">
        <f t="shared" ref="F91:F92" si="35">E91-D91</f>
        <v>0</v>
      </c>
      <c r="G91" s="22" t="s">
        <v>11</v>
      </c>
      <c r="H91" s="22" t="s">
        <v>11</v>
      </c>
      <c r="I91" s="17"/>
      <c r="J91" s="17"/>
      <c r="K91" s="17"/>
    </row>
    <row r="92" spans="1:11" ht="30">
      <c r="A92" s="22"/>
      <c r="B92" s="22" t="s">
        <v>46</v>
      </c>
      <c r="C92" s="22" t="s">
        <v>11</v>
      </c>
      <c r="D92" s="22"/>
      <c r="E92" s="22"/>
      <c r="F92" s="22">
        <f t="shared" si="35"/>
        <v>0</v>
      </c>
      <c r="G92" s="22" t="s">
        <v>11</v>
      </c>
      <c r="H92" s="22" t="s">
        <v>11</v>
      </c>
      <c r="I92" s="17"/>
      <c r="J92" s="17"/>
      <c r="K92" s="17"/>
    </row>
    <row r="93" spans="1:11" ht="23.25" customHeight="1">
      <c r="A93" s="10"/>
      <c r="B93" s="10" t="s">
        <v>47</v>
      </c>
      <c r="C93" s="10" t="s">
        <v>11</v>
      </c>
      <c r="D93" s="10"/>
      <c r="E93" s="10"/>
      <c r="F93" s="10"/>
      <c r="G93" s="10" t="s">
        <v>11</v>
      </c>
      <c r="H93" s="10" t="s">
        <v>11</v>
      </c>
      <c r="I93" s="9"/>
      <c r="J93" s="9"/>
      <c r="K93" s="9"/>
    </row>
    <row r="94" spans="1:11" ht="15">
      <c r="A94" s="10"/>
      <c r="B94" s="10" t="s">
        <v>48</v>
      </c>
      <c r="C94" s="10" t="s">
        <v>11</v>
      </c>
      <c r="D94" s="10"/>
      <c r="E94" s="10"/>
      <c r="F94" s="10"/>
      <c r="G94" s="10" t="s">
        <v>11</v>
      </c>
      <c r="H94" s="10" t="s">
        <v>11</v>
      </c>
      <c r="I94" s="9"/>
      <c r="J94" s="9"/>
      <c r="K94" s="9"/>
    </row>
    <row r="95" spans="1:11" ht="27.75" customHeight="1">
      <c r="A95" s="50" t="s">
        <v>114</v>
      </c>
      <c r="B95" s="43"/>
      <c r="C95" s="43"/>
      <c r="D95" s="43"/>
      <c r="E95" s="43"/>
      <c r="F95" s="43"/>
      <c r="G95" s="43"/>
      <c r="H95" s="43"/>
      <c r="I95" s="9"/>
      <c r="J95" s="9"/>
      <c r="K95" s="9"/>
    </row>
    <row r="96" spans="1:11" ht="15">
      <c r="A96" s="10" t="s">
        <v>18</v>
      </c>
      <c r="B96" s="10" t="s">
        <v>49</v>
      </c>
      <c r="C96" s="10" t="s">
        <v>11</v>
      </c>
      <c r="D96" s="10"/>
      <c r="E96" s="10"/>
      <c r="F96" s="10">
        <f t="shared" ref="F96" si="36">E96-D96</f>
        <v>0</v>
      </c>
      <c r="G96" s="10" t="s">
        <v>11</v>
      </c>
      <c r="H96" s="10" t="s">
        <v>11</v>
      </c>
      <c r="I96" s="9"/>
      <c r="J96" s="9"/>
      <c r="K96" s="9"/>
    </row>
    <row r="97" spans="1:11" ht="21.75" customHeight="1">
      <c r="A97" s="50" t="s">
        <v>127</v>
      </c>
      <c r="B97" s="43"/>
      <c r="C97" s="43"/>
      <c r="D97" s="43"/>
      <c r="E97" s="43"/>
      <c r="F97" s="43"/>
      <c r="G97" s="43"/>
      <c r="H97" s="43"/>
      <c r="I97" s="9"/>
      <c r="J97" s="9"/>
      <c r="K97" s="9"/>
    </row>
    <row r="98" spans="1:11" ht="24" customHeight="1">
      <c r="A98" s="43" t="s">
        <v>50</v>
      </c>
      <c r="B98" s="43"/>
      <c r="C98" s="43"/>
      <c r="D98" s="43"/>
      <c r="E98" s="43"/>
      <c r="F98" s="43"/>
      <c r="G98" s="43"/>
      <c r="H98" s="43"/>
      <c r="I98" s="9"/>
      <c r="J98" s="9"/>
      <c r="K98" s="9"/>
    </row>
    <row r="99" spans="1:11" ht="27.75" customHeight="1">
      <c r="A99" s="10" t="s">
        <v>20</v>
      </c>
      <c r="B99" s="10" t="s">
        <v>51</v>
      </c>
      <c r="C99" s="10"/>
      <c r="D99" s="10"/>
      <c r="E99" s="10"/>
      <c r="F99" s="10"/>
      <c r="G99" s="10"/>
      <c r="H99" s="10"/>
      <c r="I99" s="9"/>
      <c r="J99" s="9"/>
      <c r="K99" s="9"/>
    </row>
    <row r="100" spans="1:11" ht="28.5" customHeight="1">
      <c r="A100" s="10"/>
      <c r="B100" s="10" t="s">
        <v>52</v>
      </c>
      <c r="C100" s="10"/>
      <c r="D100" s="10"/>
      <c r="E100" s="10"/>
      <c r="F100" s="10">
        <f t="shared" ref="F100" si="37">E100-D100</f>
        <v>0</v>
      </c>
      <c r="G100" s="10"/>
      <c r="H100" s="10"/>
      <c r="I100" s="9"/>
      <c r="J100" s="9"/>
      <c r="K100" s="9"/>
    </row>
    <row r="101" spans="1:11" ht="12.75" customHeight="1">
      <c r="A101" s="43" t="s">
        <v>53</v>
      </c>
      <c r="B101" s="43"/>
      <c r="C101" s="43"/>
      <c r="D101" s="43"/>
      <c r="E101" s="43"/>
      <c r="F101" s="43"/>
      <c r="G101" s="43"/>
      <c r="H101" s="43"/>
      <c r="I101" s="9"/>
      <c r="J101" s="9"/>
      <c r="K101" s="9"/>
    </row>
    <row r="102" spans="1:11" ht="24" customHeight="1">
      <c r="A102" s="10"/>
      <c r="B102" s="12" t="s">
        <v>113</v>
      </c>
      <c r="C102" s="10"/>
      <c r="D102" s="10"/>
      <c r="E102" s="10"/>
      <c r="F102" s="10">
        <f t="shared" ref="F102" si="38">E102-D102</f>
        <v>0</v>
      </c>
      <c r="G102" s="10"/>
      <c r="H102" s="10"/>
      <c r="I102" s="9"/>
      <c r="J102" s="9"/>
      <c r="K102" s="9"/>
    </row>
    <row r="103" spans="1:11" ht="21.75" customHeight="1">
      <c r="A103" s="10"/>
      <c r="B103" s="10" t="s">
        <v>54</v>
      </c>
      <c r="C103" s="10"/>
      <c r="D103" s="10"/>
      <c r="E103" s="10"/>
      <c r="F103" s="10"/>
      <c r="G103" s="10"/>
      <c r="H103" s="10"/>
      <c r="I103" s="9"/>
      <c r="J103" s="9"/>
      <c r="K103" s="9"/>
    </row>
    <row r="104" spans="1:11" ht="30">
      <c r="A104" s="10" t="s">
        <v>21</v>
      </c>
      <c r="B104" s="10" t="s">
        <v>55</v>
      </c>
      <c r="C104" s="10" t="s">
        <v>11</v>
      </c>
      <c r="D104" s="10"/>
      <c r="E104" s="10"/>
      <c r="F104" s="10"/>
      <c r="G104" s="10" t="s">
        <v>11</v>
      </c>
      <c r="H104" s="10" t="s">
        <v>11</v>
      </c>
      <c r="I104" s="9"/>
      <c r="J104" s="9"/>
      <c r="K104" s="9"/>
    </row>
    <row r="105" spans="1:11" ht="22.9" customHeight="1">
      <c r="A105" s="37" t="s">
        <v>125</v>
      </c>
      <c r="B105" s="37"/>
      <c r="C105" s="37"/>
      <c r="D105" s="37"/>
      <c r="E105" s="37"/>
      <c r="F105" s="37"/>
      <c r="G105" s="37"/>
      <c r="H105" s="37"/>
      <c r="I105" s="37"/>
      <c r="J105" s="37"/>
      <c r="K105" s="37"/>
    </row>
    <row r="106" spans="1:11" ht="18" customHeight="1">
      <c r="A106" s="39" t="s">
        <v>142</v>
      </c>
      <c r="B106" s="39"/>
      <c r="C106" s="39"/>
      <c r="D106" s="39"/>
      <c r="E106" s="39"/>
      <c r="F106" s="39"/>
      <c r="G106" s="39"/>
      <c r="H106" s="39"/>
      <c r="I106" s="39"/>
      <c r="J106" s="39"/>
      <c r="K106" s="39"/>
    </row>
    <row r="107" spans="1:11" ht="18" customHeight="1">
      <c r="A107" s="39" t="s">
        <v>118</v>
      </c>
      <c r="B107" s="40"/>
      <c r="C107" s="40"/>
      <c r="D107" s="40"/>
      <c r="E107" s="40"/>
      <c r="F107" s="40"/>
      <c r="G107" s="40"/>
      <c r="H107" s="40"/>
      <c r="I107" s="40"/>
      <c r="J107" s="40"/>
      <c r="K107" s="40"/>
    </row>
    <row r="108" spans="1:11" ht="34.5" customHeight="1">
      <c r="A108" s="41" t="s">
        <v>138</v>
      </c>
      <c r="B108" s="42"/>
      <c r="C108" s="42"/>
      <c r="D108" s="42"/>
      <c r="E108" s="42"/>
      <c r="F108" s="42"/>
      <c r="G108" s="42"/>
      <c r="H108" s="42"/>
      <c r="I108" s="42"/>
      <c r="J108" s="42"/>
      <c r="K108" s="42"/>
    </row>
    <row r="109" spans="1:11" ht="31.5" customHeight="1">
      <c r="A109" s="39" t="s">
        <v>128</v>
      </c>
      <c r="B109" s="39"/>
      <c r="C109" s="39"/>
      <c r="D109" s="39"/>
      <c r="E109" s="39"/>
      <c r="F109" s="39"/>
      <c r="G109" s="39"/>
      <c r="H109" s="39"/>
      <c r="I109" s="39"/>
      <c r="J109" s="39"/>
      <c r="K109" s="39"/>
    </row>
    <row r="110" spans="1:11" ht="18" customHeight="1">
      <c r="A110" s="39" t="s">
        <v>129</v>
      </c>
      <c r="B110" s="39"/>
      <c r="C110" s="39"/>
      <c r="D110" s="39"/>
      <c r="E110" s="39"/>
      <c r="F110" s="39"/>
      <c r="G110" s="39"/>
      <c r="H110" s="39"/>
      <c r="I110" s="39"/>
      <c r="J110" s="39"/>
      <c r="K110" s="39"/>
    </row>
    <row r="111" spans="1:11" ht="21" customHeight="1">
      <c r="A111" s="37" t="s">
        <v>130</v>
      </c>
      <c r="B111" s="37"/>
      <c r="C111" s="37"/>
      <c r="D111" s="37"/>
      <c r="E111" s="37"/>
      <c r="F111" s="37"/>
      <c r="G111" s="37"/>
      <c r="H111" s="37"/>
      <c r="I111" s="37"/>
      <c r="J111" s="37"/>
      <c r="K111" s="37"/>
    </row>
    <row r="112" spans="1:1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</row>
    <row r="113" spans="1:11" ht="15.6" customHeight="1">
      <c r="A113" s="9"/>
      <c r="B113" s="11" t="s">
        <v>140</v>
      </c>
      <c r="C113" s="11"/>
      <c r="D113" s="11"/>
      <c r="E113" s="38" t="s">
        <v>141</v>
      </c>
      <c r="F113" s="38"/>
      <c r="G113" s="38"/>
      <c r="H113" s="9"/>
      <c r="I113" s="9"/>
      <c r="J113" s="9"/>
      <c r="K113" s="9"/>
    </row>
  </sheetData>
  <mergeCells count="71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5:E55"/>
    <mergeCell ref="F55:H55"/>
    <mergeCell ref="I55:K55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4:K54"/>
    <mergeCell ref="A66:K66"/>
    <mergeCell ref="A57:K57"/>
    <mergeCell ref="A58:K58"/>
    <mergeCell ref="A59:K59"/>
    <mergeCell ref="A60:K60"/>
    <mergeCell ref="A61:K61"/>
    <mergeCell ref="A62:K62"/>
    <mergeCell ref="A63:A64"/>
    <mergeCell ref="B63:B64"/>
    <mergeCell ref="C63:E63"/>
    <mergeCell ref="F63:H63"/>
    <mergeCell ref="I63:K63"/>
    <mergeCell ref="A101:H101"/>
    <mergeCell ref="A69:K69"/>
    <mergeCell ref="A81:K81"/>
    <mergeCell ref="A82:K82"/>
    <mergeCell ref="A83:K83"/>
    <mergeCell ref="A84:K84"/>
    <mergeCell ref="A86:K86"/>
    <mergeCell ref="A95:H95"/>
    <mergeCell ref="A97:H97"/>
    <mergeCell ref="A98:H98"/>
    <mergeCell ref="A111:K111"/>
    <mergeCell ref="E113:G113"/>
    <mergeCell ref="A105:K105"/>
    <mergeCell ref="A106:K106"/>
    <mergeCell ref="A107:K107"/>
    <mergeCell ref="A108:K108"/>
    <mergeCell ref="A109:K109"/>
    <mergeCell ref="A110:K110"/>
  </mergeCells>
  <pageMargins left="0.70866141732283472" right="0.70866141732283472" top="0.74803149606299213" bottom="0.74803149606299213" header="0.31496062992125984" footer="0.31496062992125984"/>
  <pageSetup paperSize="9" scale="63" orientation="portrait" verticalDpi="0" r:id="rId1"/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7520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2022-02-18T13:45:05Z</cp:lastPrinted>
  <dcterms:created xsi:type="dcterms:W3CDTF">2019-07-18T07:25:18Z</dcterms:created>
  <dcterms:modified xsi:type="dcterms:W3CDTF">2023-02-06T08:10:43Z</dcterms:modified>
</cp:coreProperties>
</file>