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461" sheetId="36" r:id="rId1"/>
  </sheets>
  <definedNames>
    <definedName name="_xlnm.Print_Area" localSheetId="0">'7461'!$A$1:$K$131</definedName>
  </definedNames>
  <calcPr calcId="125725"/>
</workbook>
</file>

<file path=xl/calcChain.xml><?xml version="1.0" encoding="utf-8"?>
<calcChain xmlns="http://schemas.openxmlformats.org/spreadsheetml/2006/main">
  <c r="D80" i="36"/>
  <c r="E80" s="1"/>
  <c r="H98"/>
  <c r="E98"/>
  <c r="J98"/>
  <c r="I98"/>
  <c r="G85"/>
  <c r="F84"/>
  <c r="H69"/>
  <c r="E69"/>
  <c r="D33"/>
  <c r="C33"/>
  <c r="I20"/>
  <c r="J19"/>
  <c r="D28"/>
  <c r="K98" l="1"/>
  <c r="J96"/>
  <c r="J95"/>
  <c r="I95"/>
  <c r="I92"/>
  <c r="J93"/>
  <c r="J92"/>
  <c r="G90"/>
  <c r="G89"/>
  <c r="J89" s="1"/>
  <c r="I84"/>
  <c r="J85"/>
  <c r="J84"/>
  <c r="C28"/>
  <c r="J80"/>
  <c r="I80"/>
  <c r="E96"/>
  <c r="B96"/>
  <c r="H93"/>
  <c r="E93"/>
  <c r="B93"/>
  <c r="E90"/>
  <c r="B90"/>
  <c r="E85"/>
  <c r="J70"/>
  <c r="I70"/>
  <c r="H70"/>
  <c r="H71"/>
  <c r="E70"/>
  <c r="E71"/>
  <c r="J66"/>
  <c r="H66"/>
  <c r="J65"/>
  <c r="I66"/>
  <c r="E66"/>
  <c r="H65"/>
  <c r="I65"/>
  <c r="K65" s="1"/>
  <c r="E65"/>
  <c r="E58"/>
  <c r="J57"/>
  <c r="J58"/>
  <c r="I57"/>
  <c r="K57" s="1"/>
  <c r="I58"/>
  <c r="H57"/>
  <c r="H58"/>
  <c r="E57"/>
  <c r="J49"/>
  <c r="J50"/>
  <c r="I50"/>
  <c r="H50"/>
  <c r="E50"/>
  <c r="H49"/>
  <c r="I49"/>
  <c r="E49"/>
  <c r="J20"/>
  <c r="H20"/>
  <c r="E20"/>
  <c r="E29"/>
  <c r="E30"/>
  <c r="E31"/>
  <c r="E32"/>
  <c r="E33"/>
  <c r="I19"/>
  <c r="J16"/>
  <c r="I16"/>
  <c r="J71"/>
  <c r="I71"/>
  <c r="K93" l="1"/>
  <c r="H96"/>
  <c r="K96" s="1"/>
  <c r="F89"/>
  <c r="I89" s="1"/>
  <c r="K66"/>
  <c r="H90"/>
  <c r="K90" s="1"/>
  <c r="J90"/>
  <c r="K19"/>
  <c r="H85"/>
  <c r="K85" s="1"/>
  <c r="H92"/>
  <c r="K58"/>
  <c r="K49"/>
  <c r="K50"/>
  <c r="H80"/>
  <c r="K70"/>
  <c r="E28"/>
  <c r="K20"/>
  <c r="K71"/>
  <c r="H89" l="1"/>
  <c r="E95"/>
  <c r="E92"/>
  <c r="K92" s="1"/>
  <c r="E89"/>
  <c r="H84"/>
  <c r="E84"/>
  <c r="J48"/>
  <c r="H48"/>
  <c r="I48"/>
  <c r="K48" s="1"/>
  <c r="K84" l="1"/>
  <c r="K89"/>
  <c r="E48"/>
  <c r="H95"/>
  <c r="K95" s="1"/>
  <c r="J69"/>
  <c r="I69"/>
  <c r="J64"/>
  <c r="I64"/>
  <c r="H64"/>
  <c r="E64"/>
  <c r="J63"/>
  <c r="I63"/>
  <c r="H63"/>
  <c r="E63"/>
  <c r="J62"/>
  <c r="I62"/>
  <c r="H62"/>
  <c r="E62"/>
  <c r="J61"/>
  <c r="I61"/>
  <c r="H61"/>
  <c r="E61"/>
  <c r="J56"/>
  <c r="I56"/>
  <c r="H56"/>
  <c r="E56"/>
  <c r="J55"/>
  <c r="I55"/>
  <c r="H55"/>
  <c r="E55"/>
  <c r="J54"/>
  <c r="I54"/>
  <c r="H54"/>
  <c r="E54"/>
  <c r="J53"/>
  <c r="I53"/>
  <c r="H53"/>
  <c r="E53"/>
  <c r="J46"/>
  <c r="I46"/>
  <c r="H46"/>
  <c r="E46"/>
  <c r="J47"/>
  <c r="I47"/>
  <c r="H47"/>
  <c r="E47"/>
  <c r="J45"/>
  <c r="I45"/>
  <c r="H45"/>
  <c r="E45"/>
  <c r="H19"/>
  <c r="E19"/>
  <c r="F120"/>
  <c r="F118"/>
  <c r="F114"/>
  <c r="F110"/>
  <c r="F109"/>
  <c r="F108"/>
  <c r="K80"/>
  <c r="H16"/>
  <c r="E16"/>
  <c r="K45" l="1"/>
  <c r="K47"/>
  <c r="K46"/>
  <c r="K53"/>
  <c r="K54"/>
  <c r="K55"/>
  <c r="K56"/>
  <c r="K61"/>
  <c r="K62"/>
  <c r="K63"/>
  <c r="K64"/>
  <c r="K16"/>
</calcChain>
</file>

<file path=xl/sharedStrings.xml><?xml version="1.0" encoding="utf-8"?>
<sst xmlns="http://schemas.openxmlformats.org/spreadsheetml/2006/main" count="256" uniqueCount="167">
  <si>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</si>
  <si>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</si>
  <si>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</si>
  <si>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</si>
  <si>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</si>
  <si>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</si>
  <si>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</si>
  <si>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</si>
  <si>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</si>
  <si>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</si>
  <si>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</si>
  <si>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</si>
  <si>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</si>
  <si>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</si>
  <si>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</si>
  <si>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</si>
  <si>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</si>
  <si>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</si>
  <si>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</si>
  <si>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</si>
  <si>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</si>
  <si>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</si>
  <si>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</si>
  <si>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</si>
  <si>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</si>
  <si>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</si>
  <si>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</si>
  <si>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</si>
  <si>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</si>
  <si>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</si>
  <si>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</si>
  <si>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</si>
  <si>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</si>
  <si>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</si>
  <si>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</si>
  <si>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</si>
  <si>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</si>
  <si>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</si>
  <si>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</si>
  <si>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</si>
  <si>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</si>
  <si>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</si>
  <si>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</si>
  <si>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</si>
  <si>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</si>
  <si>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</si>
  <si>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</si>
  <si>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</si>
  <si>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</si>
  <si>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</si>
  <si>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</si>
  <si>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</si>
  <si>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</si>
  <si>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</si>
  <si>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</si>
  <si>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</si>
  <si>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</si>
  <si>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</si>
  <si>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</si>
  <si>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</si>
  <si>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</si>
  <si>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</si>
  <si>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</si>
  <si>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</si>
  <si>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</si>
  <si>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</si>
  <si>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</si>
  <si>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</si>
  <si>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</si>
  <si>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</si>
  <si>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</si>
  <si>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</si>
  <si>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</si>
  <si>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</si>
  <si>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</si>
  <si>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</si>
  <si>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</si>
  <si>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</si>
  <si>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</si>
  <si>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</si>
  <si>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</si>
  <si>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</si>
  <si>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</si>
  <si>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</si>
  <si>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</si>
  <si>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</si>
  <si>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</si>
  <si>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</si>
  <si>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</si>
  <si>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</si>
  <si>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</si>
  <si>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</si>
  <si>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</si>
  <si>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</si>
  <si>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</si>
  <si>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</si>
  <si>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</si>
  <si>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</si>
  <si>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</si>
  <si>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</si>
  <si>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</si>
  <si>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</si>
  <si>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</si>
  <si>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</si>
  <si>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</si>
  <si>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</si>
  <si>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</si>
  <si>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</si>
  <si>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</si>
  <si>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</si>
  <si>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</si>
  <si>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</si>
  <si>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</si>
  <si>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</si>
  <si>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</si>
  <si>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</si>
  <si>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</si>
  <si>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Утримання та розвиток автомобільних доріг та дорожньої інфраструктури за рахунок коштів місцевого бюджету</t>
  </si>
  <si>
    <t>Забезпечення проведення капітального ремонту об’єктів транспортної інфраструктури</t>
  </si>
  <si>
    <t>Забезпечення проведення поточного ремонту об’єктів транспортної інфраструктури</t>
  </si>
  <si>
    <t>Завдання  виконані</t>
  </si>
  <si>
    <t>Відхилення показників поточного року до показників попереднгього року поясюється проведенням ремонтів  відповідно  до  замовлень, розрахунків</t>
  </si>
  <si>
    <t>Обсяг видатків на проведення поточного ремонту об’єктів транспортної інфраструктури</t>
  </si>
  <si>
    <t xml:space="preserve">Виготовлення та облаштування пішохідних переходів згідно проекту ОДР </t>
  </si>
  <si>
    <t>Поточний ремонт бар’єрних огороджень</t>
  </si>
  <si>
    <t>Обсяг видатків на розмітку вулиць міста</t>
  </si>
  <si>
    <t>Площа шляхів, на яких планується проведення поточного ремонту</t>
  </si>
  <si>
    <t>Кількість облаштованих пішохідних  переходів згідно проекту ОДР</t>
  </si>
  <si>
    <t>Довжина бар'єрних  огороджень, на яких планується поточний ремонт</t>
  </si>
  <si>
    <t xml:space="preserve">площа вулично-дорожньої мережі, де планується проводитись розмітка </t>
  </si>
  <si>
    <t xml:space="preserve">середня вартість 1м²  поточного ремонту </t>
  </si>
  <si>
    <t>середня вартість 1-го пішохідного переходу згідно проекту ОДР</t>
  </si>
  <si>
    <t>середня вартість 1м  бар’єрного огородження</t>
  </si>
  <si>
    <t xml:space="preserve">середня вартість 1м² розмітки  </t>
  </si>
  <si>
    <t>Обсяг видатків на проведення капітального  ремонту об’єктів транспортної інфраструктури</t>
  </si>
  <si>
    <t>Утримання  та  розвиток  автомобільних  доріг  та  дорожньої інфраструктури</t>
  </si>
  <si>
    <t>Пояснення причин відхилень фактичних обсягів надходжень від планових-  надходження  благодійних внесків від жителів міста</t>
  </si>
  <si>
    <t>рівень виконання завдань-забезпечення проведення капітального  ремонту об’єктів транспортної інфраструктури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</si>
  <si>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</si>
  <si>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</si>
  <si>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автомобільних доріг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</si>
  <si>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проведення  заходів з покращення стану інфраструктури автомобільних доріг, а  саме  проведення  поточного  та  капітального  ремонтів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</si>
  <si>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поточного  та  капітального  ремонтів автомобільних  доріг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</si>
  <si>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</si>
  <si>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0456</t>
  </si>
  <si>
    <t>обсяг видатків на ремонт та встановлення дорожніх знаків</t>
  </si>
  <si>
    <t>1.1</t>
  </si>
  <si>
    <t>1.2</t>
  </si>
  <si>
    <t>1.3</t>
  </si>
  <si>
    <t>1.4</t>
  </si>
  <si>
    <t>1.5</t>
  </si>
  <si>
    <t>1.6</t>
  </si>
  <si>
    <t>кількість дорожніх знаків, які планується відремонтувати та встановити</t>
  </si>
  <si>
    <t>Площа шляхів, на яких планується проведення капітального  ремонту</t>
  </si>
  <si>
    <t>середня вартість ремонту, заміни та встановлення 1-го дорожного знаку</t>
  </si>
  <si>
    <t>середня вартість м2</t>
  </si>
  <si>
    <t>рівень виконання завдань забезпечення проведення реконструкції об´єктів транспортної інфраструктури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</si>
  <si>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 Не було сформовано завдання на проектування, не надані акти виконаних робіт, зеконамлені кошти за рахунок проведення тендерних процедур закупівлі.</t>
    </r>
  </si>
  <si>
    <t>рівень виконання завданя</t>
  </si>
  <si>
    <t>Рівень виконання завдання</t>
  </si>
  <si>
    <t>Оцінка ефективності бюджетної програми за 2022 рік</t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</si>
  <si>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зеконамлені кошти за рахунок проведення тендерних процедур закупівлі.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</si>
  <si>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зеконамлені кошти за рахунок проведення тендерних процедур закупівлі.</t>
    </r>
  </si>
  <si>
    <t xml:space="preserve">Пояснення щодо розбіжностей між фактичними та плановии результативними показниками: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</si>
  <si>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 кредиторська та дебіторська заборгованості.</t>
    </r>
  </si>
  <si>
    <t>Т.в.о головного  бухгалтера</t>
  </si>
  <si>
    <t>Інна СТУПКО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</si>
</sst>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66FF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3" fontId="7" fillId="3" borderId="5" xfId="2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43" fontId="7" fillId="3" borderId="5" xfId="2" applyFont="1" applyFill="1" applyBorder="1" applyAlignment="1">
      <alignment vertical="center" wrapText="1"/>
    </xf>
    <xf numFmtId="4" fontId="7" fillId="3" borderId="5" xfId="2" applyNumberFormat="1" applyFont="1" applyFill="1" applyBorder="1" applyAlignment="1">
      <alignment horizontal="center" vertical="center" wrapText="1"/>
    </xf>
    <xf numFmtId="165" fontId="7" fillId="3" borderId="5" xfId="2" applyNumberFormat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left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vertical="top" wrapText="1"/>
    </xf>
    <xf numFmtId="0" fontId="12" fillId="3" borderId="5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43" fontId="7" fillId="3" borderId="6" xfId="2" applyFont="1" applyFill="1" applyBorder="1" applyAlignment="1">
      <alignment horizontal="center" vertical="center" wrapText="1"/>
    </xf>
    <xf numFmtId="2" fontId="7" fillId="3" borderId="6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9966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1"/>
  <sheetViews>
    <sheetView tabSelected="1" view="pageBreakPreview" topLeftCell="A69" zoomScale="106" zoomScaleNormal="85" zoomScaleSheetLayoutView="106" workbookViewId="0">
      <selection activeCell="A81" sqref="A81:K81"/>
    </sheetView>
  </sheetViews>
  <sheetFormatPr defaultColWidth="34" defaultRowHeight="12.75"/>
  <cols>
    <col min="1" max="1" width="5.5703125" style="2" customWidth="1"/>
    <col min="2" max="2" width="34" style="5"/>
    <col min="3" max="3" width="12.5703125" style="5" customWidth="1"/>
    <col min="4" max="5" width="11.28515625" style="5" customWidth="1"/>
    <col min="6" max="6" width="11.7109375" style="5" customWidth="1"/>
    <col min="7" max="7" width="11.85546875" style="5" customWidth="1"/>
    <col min="8" max="8" width="11.7109375" style="5" customWidth="1"/>
    <col min="9" max="9" width="11.28515625" style="5" customWidth="1"/>
    <col min="10" max="10" width="12" style="5" customWidth="1"/>
    <col min="11" max="11" width="11.28515625" style="5" customWidth="1"/>
    <col min="12" max="12" width="34" style="5"/>
    <col min="13" max="16384" width="34" style="2"/>
  </cols>
  <sheetData>
    <row r="1" spans="1:11">
      <c r="H1" s="58" t="s">
        <v>56</v>
      </c>
      <c r="I1" s="58"/>
      <c r="J1" s="58"/>
      <c r="K1" s="58"/>
    </row>
    <row r="2" spans="1:11" ht="29.45" customHeight="1">
      <c r="H2" s="58" t="s">
        <v>57</v>
      </c>
      <c r="I2" s="58"/>
      <c r="J2" s="58"/>
      <c r="K2" s="58"/>
    </row>
    <row r="3" spans="1:11" ht="18.75">
      <c r="A3" s="59" t="s">
        <v>160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34.9" customHeight="1">
      <c r="A4" s="21" t="s">
        <v>58</v>
      </c>
      <c r="B4" s="22">
        <v>1200000</v>
      </c>
      <c r="C4" s="22"/>
      <c r="D4" s="57" t="s">
        <v>115</v>
      </c>
      <c r="E4" s="57"/>
      <c r="F4" s="57"/>
      <c r="G4" s="57"/>
      <c r="H4" s="57"/>
      <c r="I4" s="57"/>
      <c r="J4" s="57"/>
      <c r="K4" s="57"/>
    </row>
    <row r="5" spans="1:11" ht="18" customHeight="1">
      <c r="A5" s="1"/>
      <c r="B5" s="6" t="s">
        <v>59</v>
      </c>
      <c r="C5" s="6"/>
      <c r="D5" s="60" t="s">
        <v>60</v>
      </c>
      <c r="E5" s="60"/>
      <c r="F5" s="60"/>
      <c r="G5" s="60"/>
      <c r="H5" s="60"/>
      <c r="I5" s="60"/>
      <c r="J5" s="60"/>
      <c r="K5" s="60"/>
    </row>
    <row r="6" spans="1:11" ht="35.450000000000003" customHeight="1">
      <c r="A6" s="21" t="s">
        <v>61</v>
      </c>
      <c r="B6" s="22">
        <v>1210000</v>
      </c>
      <c r="C6" s="22"/>
      <c r="D6" s="57" t="s">
        <v>115</v>
      </c>
      <c r="E6" s="57"/>
      <c r="F6" s="57"/>
      <c r="G6" s="57"/>
      <c r="H6" s="57"/>
      <c r="I6" s="57"/>
      <c r="J6" s="57"/>
      <c r="K6" s="57"/>
    </row>
    <row r="7" spans="1:11" ht="18" customHeight="1">
      <c r="B7" s="6" t="s">
        <v>59</v>
      </c>
      <c r="D7" s="60" t="s">
        <v>62</v>
      </c>
      <c r="E7" s="60"/>
      <c r="F7" s="60"/>
      <c r="G7" s="60"/>
      <c r="H7" s="60"/>
      <c r="I7" s="60"/>
      <c r="J7" s="60"/>
      <c r="K7" s="60"/>
    </row>
    <row r="8" spans="1:11" s="22" customFormat="1" ht="36" customHeight="1">
      <c r="A8" s="22" t="s">
        <v>63</v>
      </c>
      <c r="B8" s="22">
        <v>1217461</v>
      </c>
      <c r="C8" s="25" t="s">
        <v>144</v>
      </c>
      <c r="D8" s="63" t="s">
        <v>117</v>
      </c>
      <c r="E8" s="63"/>
      <c r="F8" s="63"/>
      <c r="G8" s="63"/>
      <c r="H8" s="63"/>
      <c r="I8" s="63"/>
      <c r="J8" s="63"/>
      <c r="K8" s="63"/>
    </row>
    <row r="9" spans="1:11" s="6" customFormat="1" ht="18.75">
      <c r="A9" s="22"/>
      <c r="B9" s="6" t="s">
        <v>59</v>
      </c>
      <c r="C9" s="11" t="s">
        <v>64</v>
      </c>
    </row>
    <row r="10" spans="1:11" s="6" customFormat="1" ht="25.35" customHeight="1">
      <c r="A10" s="22" t="s">
        <v>65</v>
      </c>
      <c r="B10" s="22" t="s">
        <v>66</v>
      </c>
      <c r="C10" s="64" t="s">
        <v>135</v>
      </c>
      <c r="D10" s="64"/>
      <c r="E10" s="64"/>
      <c r="F10" s="64"/>
      <c r="G10" s="64"/>
      <c r="H10" s="64"/>
      <c r="I10" s="64"/>
      <c r="J10" s="64"/>
      <c r="K10" s="64"/>
    </row>
    <row r="11" spans="1:11" s="6" customFormat="1" ht="16.899999999999999" customHeight="1">
      <c r="A11" s="22" t="s">
        <v>67</v>
      </c>
      <c r="B11" s="65" t="s">
        <v>68</v>
      </c>
      <c r="C11" s="65"/>
      <c r="D11" s="65"/>
      <c r="E11" s="65"/>
      <c r="F11" s="65"/>
      <c r="G11" s="65"/>
      <c r="H11" s="65"/>
      <c r="I11" s="65"/>
      <c r="J11" s="65"/>
      <c r="K11" s="65"/>
    </row>
    <row r="12" spans="1:11" s="5" customFormat="1" ht="21.75" customHeight="1">
      <c r="A12" s="66" t="s">
        <v>69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</row>
    <row r="13" spans="1:11" s="5" customFormat="1" ht="16.899999999999999" customHeight="1">
      <c r="A13" s="61" t="s">
        <v>0</v>
      </c>
      <c r="B13" s="61" t="s">
        <v>1</v>
      </c>
      <c r="C13" s="62" t="s">
        <v>2</v>
      </c>
      <c r="D13" s="62"/>
      <c r="E13" s="62"/>
      <c r="F13" s="62" t="s">
        <v>3</v>
      </c>
      <c r="G13" s="62"/>
      <c r="H13" s="62"/>
      <c r="I13" s="62" t="s">
        <v>4</v>
      </c>
      <c r="J13" s="62"/>
      <c r="K13" s="62"/>
    </row>
    <row r="14" spans="1:11" s="5" customFormat="1" ht="22.5">
      <c r="A14" s="61"/>
      <c r="B14" s="61"/>
      <c r="C14" s="9" t="s">
        <v>70</v>
      </c>
      <c r="D14" s="9" t="s">
        <v>71</v>
      </c>
      <c r="E14" s="9" t="s">
        <v>72</v>
      </c>
      <c r="F14" s="9" t="s">
        <v>70</v>
      </c>
      <c r="G14" s="9" t="s">
        <v>71</v>
      </c>
      <c r="H14" s="9" t="s">
        <v>72</v>
      </c>
      <c r="I14" s="9" t="s">
        <v>70</v>
      </c>
      <c r="J14" s="9" t="s">
        <v>71</v>
      </c>
      <c r="K14" s="9" t="s">
        <v>72</v>
      </c>
    </row>
    <row r="15" spans="1:11" s="12" customFormat="1" ht="11.25">
      <c r="A15" s="9"/>
      <c r="B15" s="9"/>
      <c r="C15" s="9" t="s">
        <v>73</v>
      </c>
      <c r="D15" s="9" t="s">
        <v>74</v>
      </c>
      <c r="E15" s="9" t="s">
        <v>75</v>
      </c>
      <c r="F15" s="9" t="s">
        <v>76</v>
      </c>
      <c r="G15" s="9" t="s">
        <v>77</v>
      </c>
      <c r="H15" s="9" t="s">
        <v>78</v>
      </c>
      <c r="I15" s="9" t="s">
        <v>79</v>
      </c>
      <c r="J15" s="9" t="s">
        <v>80</v>
      </c>
      <c r="K15" s="9" t="s">
        <v>81</v>
      </c>
    </row>
    <row r="16" spans="1:11" s="11" customFormat="1" ht="15">
      <c r="A16" s="18" t="s">
        <v>5</v>
      </c>
      <c r="B16" s="19" t="s">
        <v>109</v>
      </c>
      <c r="C16" s="26">
        <v>45804.26</v>
      </c>
      <c r="D16" s="26">
        <v>20516.23</v>
      </c>
      <c r="E16" s="26">
        <f>C16+D16</f>
        <v>66320.490000000005</v>
      </c>
      <c r="F16" s="26">
        <v>45529.55</v>
      </c>
      <c r="G16" s="26">
        <v>19516.55</v>
      </c>
      <c r="H16" s="26">
        <f>F16+G16</f>
        <v>65046.100000000006</v>
      </c>
      <c r="I16" s="26">
        <f>F16-C16</f>
        <v>-274.70999999999913</v>
      </c>
      <c r="J16" s="26">
        <f>G16-D16</f>
        <v>-999.68000000000029</v>
      </c>
      <c r="K16" s="26">
        <f>I16+J16</f>
        <v>-1274.3899999999994</v>
      </c>
    </row>
    <row r="17" spans="1:11" s="5" customFormat="1" ht="42.75" customHeight="1">
      <c r="A17" s="69" t="s">
        <v>157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</row>
    <row r="18" spans="1:11" ht="15.75">
      <c r="A18" s="48"/>
      <c r="B18" s="48" t="s">
        <v>6</v>
      </c>
      <c r="C18" s="48"/>
      <c r="D18" s="48"/>
      <c r="E18" s="48"/>
      <c r="F18" s="48"/>
      <c r="G18" s="48"/>
      <c r="H18" s="48"/>
      <c r="I18" s="48"/>
      <c r="J18" s="48"/>
      <c r="K18" s="48"/>
    </row>
    <row r="19" spans="1:11" ht="51.6" customHeight="1">
      <c r="A19" s="27">
        <v>1</v>
      </c>
      <c r="B19" s="50" t="s">
        <v>119</v>
      </c>
      <c r="C19" s="51">
        <v>45804.26</v>
      </c>
      <c r="D19" s="51">
        <v>0.64</v>
      </c>
      <c r="E19" s="51">
        <f>C19+D19</f>
        <v>45804.9</v>
      </c>
      <c r="F19" s="51">
        <v>45529.55</v>
      </c>
      <c r="G19" s="51"/>
      <c r="H19" s="51">
        <f>F19+G19</f>
        <v>45529.55</v>
      </c>
      <c r="I19" s="52">
        <f t="shared" ref="I19:J20" si="0">F19-C19</f>
        <v>-274.70999999999913</v>
      </c>
      <c r="J19" s="52">
        <f>G19-D19</f>
        <v>-0.64</v>
      </c>
      <c r="K19" s="52">
        <f>I19+J19</f>
        <v>-275.34999999999911</v>
      </c>
    </row>
    <row r="20" spans="1:11" ht="51.6" customHeight="1">
      <c r="A20" s="27">
        <v>2</v>
      </c>
      <c r="B20" s="50" t="s">
        <v>118</v>
      </c>
      <c r="C20" s="51"/>
      <c r="D20" s="51">
        <v>20515.59</v>
      </c>
      <c r="E20" s="51">
        <f>C20+D20</f>
        <v>20515.59</v>
      </c>
      <c r="F20" s="51"/>
      <c r="G20" s="51">
        <v>19516.55</v>
      </c>
      <c r="H20" s="51">
        <f>F20+G20</f>
        <v>19516.55</v>
      </c>
      <c r="I20" s="52">
        <f>F20-C20</f>
        <v>0</v>
      </c>
      <c r="J20" s="52">
        <f t="shared" si="0"/>
        <v>-999.04000000000087</v>
      </c>
      <c r="K20" s="52">
        <f>I20+J20</f>
        <v>-999.04000000000087</v>
      </c>
    </row>
    <row r="21" spans="1:11" ht="21.6" customHeight="1">
      <c r="A21" s="70" t="s">
        <v>85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</row>
    <row r="22" spans="1:11" ht="36">
      <c r="A22" s="48" t="s">
        <v>7</v>
      </c>
      <c r="B22" s="48" t="s">
        <v>8</v>
      </c>
      <c r="C22" s="49" t="s">
        <v>82</v>
      </c>
      <c r="D22" s="49" t="s">
        <v>83</v>
      </c>
      <c r="E22" s="49" t="s">
        <v>84</v>
      </c>
      <c r="F22" s="47"/>
      <c r="G22" s="47"/>
      <c r="H22" s="47"/>
      <c r="I22" s="47"/>
      <c r="J22" s="47"/>
      <c r="K22" s="47"/>
    </row>
    <row r="23" spans="1:11" ht="15">
      <c r="A23" s="48" t="s">
        <v>5</v>
      </c>
      <c r="B23" s="48" t="s">
        <v>10</v>
      </c>
      <c r="C23" s="48" t="s">
        <v>11</v>
      </c>
      <c r="D23" s="48"/>
      <c r="E23" s="48" t="s">
        <v>11</v>
      </c>
      <c r="F23" s="47"/>
      <c r="G23" s="47"/>
      <c r="H23" s="47"/>
      <c r="I23" s="47"/>
      <c r="J23" s="47"/>
      <c r="K23" s="47"/>
    </row>
    <row r="24" spans="1:11" ht="15">
      <c r="A24" s="48"/>
      <c r="B24" s="48" t="s">
        <v>12</v>
      </c>
      <c r="C24" s="48"/>
      <c r="D24" s="48"/>
      <c r="E24" s="48"/>
      <c r="F24" s="47"/>
      <c r="G24" s="47"/>
      <c r="H24" s="47"/>
      <c r="I24" s="47"/>
      <c r="J24" s="47"/>
      <c r="K24" s="47"/>
    </row>
    <row r="25" spans="1:11" ht="15">
      <c r="A25" s="48" t="s">
        <v>13</v>
      </c>
      <c r="B25" s="48" t="s">
        <v>14</v>
      </c>
      <c r="C25" s="48" t="s">
        <v>11</v>
      </c>
      <c r="D25" s="48"/>
      <c r="E25" s="48" t="s">
        <v>11</v>
      </c>
      <c r="F25" s="47"/>
      <c r="G25" s="47"/>
      <c r="H25" s="47"/>
      <c r="I25" s="47"/>
      <c r="J25" s="47"/>
      <c r="K25" s="47"/>
    </row>
    <row r="26" spans="1:11" ht="15">
      <c r="A26" s="48" t="s">
        <v>15</v>
      </c>
      <c r="B26" s="48" t="s">
        <v>16</v>
      </c>
      <c r="C26" s="48" t="s">
        <v>11</v>
      </c>
      <c r="D26" s="48"/>
      <c r="E26" s="48" t="s">
        <v>11</v>
      </c>
      <c r="F26" s="47"/>
      <c r="G26" s="47"/>
      <c r="H26" s="47"/>
      <c r="I26" s="47"/>
      <c r="J26" s="47"/>
      <c r="K26" s="47"/>
    </row>
    <row r="27" spans="1:11">
      <c r="A27" s="72" t="s">
        <v>17</v>
      </c>
      <c r="B27" s="72"/>
      <c r="C27" s="72"/>
      <c r="D27" s="72"/>
      <c r="E27" s="72"/>
      <c r="F27" s="47"/>
      <c r="G27" s="47"/>
      <c r="H27" s="47"/>
      <c r="I27" s="47"/>
      <c r="J27" s="47"/>
      <c r="K27" s="47"/>
    </row>
    <row r="28" spans="1:11" ht="15">
      <c r="A28" s="48" t="s">
        <v>18</v>
      </c>
      <c r="B28" s="48" t="s">
        <v>19</v>
      </c>
      <c r="C28" s="53">
        <f>C30+C31+C32+C33</f>
        <v>20516.23</v>
      </c>
      <c r="D28" s="53">
        <f>G16</f>
        <v>19516.55</v>
      </c>
      <c r="E28" s="53">
        <f>D28-C28</f>
        <v>-999.68000000000029</v>
      </c>
      <c r="F28" s="47"/>
      <c r="G28" s="47"/>
      <c r="H28" s="47"/>
      <c r="I28" s="47"/>
      <c r="J28" s="47"/>
      <c r="K28" s="47"/>
    </row>
    <row r="29" spans="1:11" ht="15">
      <c r="A29" s="48"/>
      <c r="B29" s="48" t="s">
        <v>12</v>
      </c>
      <c r="C29" s="53"/>
      <c r="D29" s="53"/>
      <c r="E29" s="53">
        <f t="shared" ref="E29:E33" si="1">D29-C29</f>
        <v>0</v>
      </c>
      <c r="F29" s="47"/>
      <c r="G29" s="47"/>
      <c r="H29" s="47"/>
      <c r="I29" s="47"/>
      <c r="J29" s="47"/>
      <c r="K29" s="47"/>
    </row>
    <row r="30" spans="1:11" ht="15">
      <c r="A30" s="48" t="s">
        <v>20</v>
      </c>
      <c r="B30" s="48" t="s">
        <v>14</v>
      </c>
      <c r="C30" s="53"/>
      <c r="D30" s="53"/>
      <c r="E30" s="53">
        <f t="shared" si="1"/>
        <v>0</v>
      </c>
      <c r="F30" s="47"/>
      <c r="G30" s="47"/>
      <c r="H30" s="47"/>
      <c r="I30" s="47"/>
      <c r="J30" s="47"/>
      <c r="K30" s="47"/>
    </row>
    <row r="31" spans="1:11" ht="15">
      <c r="A31" s="48" t="s">
        <v>21</v>
      </c>
      <c r="B31" s="48" t="s">
        <v>22</v>
      </c>
      <c r="C31" s="53"/>
      <c r="D31" s="53"/>
      <c r="E31" s="53">
        <f t="shared" si="1"/>
        <v>0</v>
      </c>
      <c r="F31" s="47"/>
      <c r="G31" s="47"/>
      <c r="H31" s="47"/>
      <c r="I31" s="47"/>
      <c r="J31" s="47"/>
      <c r="K31" s="47"/>
    </row>
    <row r="32" spans="1:11" ht="15">
      <c r="A32" s="48" t="s">
        <v>23</v>
      </c>
      <c r="B32" s="48" t="s">
        <v>24</v>
      </c>
      <c r="C32" s="53"/>
      <c r="D32" s="53"/>
      <c r="E32" s="53">
        <f t="shared" si="1"/>
        <v>0</v>
      </c>
      <c r="F32" s="47"/>
      <c r="G32" s="47"/>
      <c r="H32" s="47"/>
      <c r="I32" s="47"/>
      <c r="J32" s="47"/>
      <c r="K32" s="47"/>
    </row>
    <row r="33" spans="1:12" ht="15">
      <c r="A33" s="48" t="s">
        <v>25</v>
      </c>
      <c r="B33" s="48" t="s">
        <v>26</v>
      </c>
      <c r="C33" s="53">
        <f>D16</f>
        <v>20516.23</v>
      </c>
      <c r="D33" s="53">
        <f>G16</f>
        <v>19516.55</v>
      </c>
      <c r="E33" s="53">
        <f t="shared" si="1"/>
        <v>-999.68000000000029</v>
      </c>
      <c r="F33" s="47"/>
      <c r="G33" s="47"/>
      <c r="H33" s="47"/>
      <c r="I33" s="47"/>
      <c r="J33" s="47"/>
      <c r="K33" s="47"/>
    </row>
    <row r="34" spans="1:12" s="5" customFormat="1" ht="30.6" customHeight="1">
      <c r="A34" s="73" t="s">
        <v>136</v>
      </c>
      <c r="B34" s="72"/>
      <c r="C34" s="72"/>
      <c r="D34" s="72"/>
      <c r="E34" s="72"/>
      <c r="F34" s="47"/>
      <c r="G34" s="47"/>
      <c r="H34" s="47"/>
      <c r="I34" s="47"/>
      <c r="J34" s="47"/>
      <c r="K34" s="47"/>
    </row>
    <row r="35" spans="1:12" ht="15">
      <c r="A35" s="48" t="s">
        <v>27</v>
      </c>
      <c r="B35" s="48" t="s">
        <v>28</v>
      </c>
      <c r="C35" s="48" t="s">
        <v>11</v>
      </c>
      <c r="D35" s="48"/>
      <c r="E35" s="48"/>
      <c r="F35" s="47"/>
      <c r="G35" s="47"/>
      <c r="H35" s="47"/>
      <c r="I35" s="47"/>
      <c r="J35" s="47"/>
      <c r="K35" s="47"/>
    </row>
    <row r="36" spans="1:12" ht="15">
      <c r="A36" s="48"/>
      <c r="B36" s="48" t="s">
        <v>12</v>
      </c>
      <c r="C36" s="48"/>
      <c r="D36" s="48"/>
      <c r="E36" s="48"/>
      <c r="F36" s="47"/>
      <c r="G36" s="47"/>
      <c r="H36" s="47"/>
      <c r="I36" s="47"/>
      <c r="J36" s="47"/>
      <c r="K36" s="47"/>
    </row>
    <row r="37" spans="1:12" ht="15">
      <c r="A37" s="48" t="s">
        <v>29</v>
      </c>
      <c r="B37" s="48" t="s">
        <v>14</v>
      </c>
      <c r="C37" s="48" t="s">
        <v>11</v>
      </c>
      <c r="D37" s="48"/>
      <c r="E37" s="48"/>
      <c r="F37" s="47"/>
      <c r="G37" s="47"/>
      <c r="H37" s="47"/>
      <c r="I37" s="47"/>
      <c r="J37" s="47"/>
      <c r="K37" s="47"/>
    </row>
    <row r="38" spans="1:12" ht="15">
      <c r="A38" s="48" t="s">
        <v>30</v>
      </c>
      <c r="B38" s="48" t="s">
        <v>26</v>
      </c>
      <c r="C38" s="48" t="s">
        <v>11</v>
      </c>
      <c r="D38" s="48"/>
      <c r="E38" s="48"/>
      <c r="F38" s="47"/>
      <c r="G38" s="47"/>
      <c r="H38" s="47"/>
      <c r="I38" s="47"/>
      <c r="J38" s="47"/>
      <c r="K38" s="47"/>
    </row>
    <row r="39" spans="1:1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</row>
    <row r="40" spans="1:12" ht="16.149999999999999" customHeight="1">
      <c r="A40" s="70" t="s">
        <v>86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</row>
    <row r="41" spans="1:1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</row>
    <row r="42" spans="1:12" ht="20.25" customHeight="1">
      <c r="A42" s="68" t="s">
        <v>7</v>
      </c>
      <c r="B42" s="68" t="s">
        <v>8</v>
      </c>
      <c r="C42" s="68" t="s">
        <v>31</v>
      </c>
      <c r="D42" s="68"/>
      <c r="E42" s="68"/>
      <c r="F42" s="68" t="s">
        <v>32</v>
      </c>
      <c r="G42" s="68"/>
      <c r="H42" s="68"/>
      <c r="I42" s="68" t="s">
        <v>9</v>
      </c>
      <c r="J42" s="68"/>
      <c r="K42" s="68"/>
    </row>
    <row r="43" spans="1:12" ht="22.5">
      <c r="A43" s="68"/>
      <c r="B43" s="68"/>
      <c r="C43" s="54" t="s">
        <v>114</v>
      </c>
      <c r="D43" s="54" t="s">
        <v>108</v>
      </c>
      <c r="E43" s="55" t="s">
        <v>72</v>
      </c>
      <c r="F43" s="54" t="s">
        <v>114</v>
      </c>
      <c r="G43" s="54" t="s">
        <v>108</v>
      </c>
      <c r="H43" s="55" t="s">
        <v>72</v>
      </c>
      <c r="I43" s="54" t="s">
        <v>114</v>
      </c>
      <c r="J43" s="54" t="s">
        <v>108</v>
      </c>
      <c r="K43" s="55" t="s">
        <v>72</v>
      </c>
    </row>
    <row r="44" spans="1:12" s="4" customFormat="1" ht="14.25">
      <c r="A44" s="42" t="s">
        <v>87</v>
      </c>
      <c r="B44" s="42" t="s">
        <v>88</v>
      </c>
      <c r="C44" s="74"/>
      <c r="D44" s="74"/>
      <c r="E44" s="74"/>
      <c r="F44" s="74"/>
      <c r="G44" s="74"/>
      <c r="H44" s="74"/>
      <c r="I44" s="74"/>
      <c r="J44" s="74"/>
      <c r="K44" s="74"/>
      <c r="L44" s="13"/>
    </row>
    <row r="45" spans="1:12" ht="44.25" customHeight="1">
      <c r="A45" s="44" t="s">
        <v>146</v>
      </c>
      <c r="B45" s="45" t="s">
        <v>122</v>
      </c>
      <c r="C45" s="33">
        <v>45804.26</v>
      </c>
      <c r="D45" s="31">
        <v>0.64</v>
      </c>
      <c r="E45" s="31">
        <f t="shared" ref="E45:E50" si="2">C45+D45</f>
        <v>45804.9</v>
      </c>
      <c r="F45" s="31">
        <v>45529.55</v>
      </c>
      <c r="G45" s="31"/>
      <c r="H45" s="31">
        <f t="shared" ref="H45:H50" si="3">F45+G45</f>
        <v>45529.55</v>
      </c>
      <c r="I45" s="31">
        <f t="shared" ref="I45:I50" si="4">F45-C45</f>
        <v>-274.70999999999913</v>
      </c>
      <c r="J45" s="31">
        <f t="shared" ref="J45:J50" si="5">G45-D45</f>
        <v>-0.64</v>
      </c>
      <c r="K45" s="31">
        <f t="shared" ref="K45:K50" si="6">I45+J45</f>
        <v>-275.34999999999911</v>
      </c>
    </row>
    <row r="46" spans="1:12" ht="52.5" hidden="1" customHeight="1">
      <c r="A46" s="44" t="s">
        <v>147</v>
      </c>
      <c r="B46" s="45" t="s">
        <v>123</v>
      </c>
      <c r="C46" s="33"/>
      <c r="D46" s="31"/>
      <c r="E46" s="31">
        <f t="shared" ref="E46" si="7">C46+D46</f>
        <v>0</v>
      </c>
      <c r="F46" s="31"/>
      <c r="G46" s="31"/>
      <c r="H46" s="31">
        <f t="shared" ref="H46" si="8">F46+G46</f>
        <v>0</v>
      </c>
      <c r="I46" s="31">
        <f t="shared" ref="I46" si="9">F46-C46</f>
        <v>0</v>
      </c>
      <c r="J46" s="31">
        <f t="shared" ref="J46" si="10">G46-D46</f>
        <v>0</v>
      </c>
      <c r="K46" s="31">
        <f t="shared" ref="K46" si="11">I46+J46</f>
        <v>0</v>
      </c>
    </row>
    <row r="47" spans="1:12" ht="25.5" hidden="1" customHeight="1">
      <c r="A47" s="44" t="s">
        <v>148</v>
      </c>
      <c r="B47" s="45" t="s">
        <v>124</v>
      </c>
      <c r="C47" s="33"/>
      <c r="D47" s="31"/>
      <c r="E47" s="31">
        <f t="shared" si="2"/>
        <v>0</v>
      </c>
      <c r="F47" s="31"/>
      <c r="G47" s="31"/>
      <c r="H47" s="31">
        <f t="shared" si="3"/>
        <v>0</v>
      </c>
      <c r="I47" s="31">
        <f t="shared" si="4"/>
        <v>0</v>
      </c>
      <c r="J47" s="31">
        <f t="shared" si="5"/>
        <v>0</v>
      </c>
      <c r="K47" s="31">
        <f t="shared" si="6"/>
        <v>0</v>
      </c>
    </row>
    <row r="48" spans="1:12" ht="25.5" hidden="1" customHeight="1">
      <c r="A48" s="44" t="s">
        <v>149</v>
      </c>
      <c r="B48" s="45" t="s">
        <v>125</v>
      </c>
      <c r="C48" s="33"/>
      <c r="D48" s="31"/>
      <c r="E48" s="31">
        <f t="shared" si="2"/>
        <v>0</v>
      </c>
      <c r="F48" s="31"/>
      <c r="G48" s="31"/>
      <c r="H48" s="31">
        <f t="shared" si="3"/>
        <v>0</v>
      </c>
      <c r="I48" s="31">
        <f t="shared" si="4"/>
        <v>0</v>
      </c>
      <c r="J48" s="31">
        <f t="shared" si="5"/>
        <v>0</v>
      </c>
      <c r="K48" s="31">
        <f t="shared" si="6"/>
        <v>0</v>
      </c>
    </row>
    <row r="49" spans="1:12" ht="25.5" hidden="1" customHeight="1">
      <c r="A49" s="44" t="s">
        <v>150</v>
      </c>
      <c r="B49" s="45" t="s">
        <v>145</v>
      </c>
      <c r="C49" s="33"/>
      <c r="D49" s="31"/>
      <c r="E49" s="31">
        <f t="shared" si="2"/>
        <v>0</v>
      </c>
      <c r="F49" s="31"/>
      <c r="G49" s="31"/>
      <c r="H49" s="31">
        <f t="shared" si="3"/>
        <v>0</v>
      </c>
      <c r="I49" s="31">
        <f t="shared" si="4"/>
        <v>0</v>
      </c>
      <c r="J49" s="31">
        <f t="shared" si="5"/>
        <v>0</v>
      </c>
      <c r="K49" s="31">
        <f t="shared" si="6"/>
        <v>0</v>
      </c>
    </row>
    <row r="50" spans="1:12" ht="45" customHeight="1">
      <c r="A50" s="44" t="s">
        <v>147</v>
      </c>
      <c r="B50" s="45" t="s">
        <v>134</v>
      </c>
      <c r="C50" s="33"/>
      <c r="D50" s="31">
        <v>20515.59</v>
      </c>
      <c r="E50" s="31">
        <f t="shared" si="2"/>
        <v>20515.59</v>
      </c>
      <c r="F50" s="31"/>
      <c r="G50" s="31">
        <v>19516.55</v>
      </c>
      <c r="H50" s="31">
        <f t="shared" si="3"/>
        <v>19516.55</v>
      </c>
      <c r="I50" s="31">
        <f t="shared" si="4"/>
        <v>0</v>
      </c>
      <c r="J50" s="31">
        <f t="shared" si="5"/>
        <v>-999.04000000000087</v>
      </c>
      <c r="K50" s="31">
        <f t="shared" si="6"/>
        <v>-999.04000000000087</v>
      </c>
    </row>
    <row r="51" spans="1:12" s="5" customFormat="1" ht="43.7" customHeight="1">
      <c r="A51" s="75" t="s">
        <v>161</v>
      </c>
      <c r="B51" s="74"/>
      <c r="C51" s="74"/>
      <c r="D51" s="74"/>
      <c r="E51" s="74"/>
      <c r="F51" s="74"/>
      <c r="G51" s="74"/>
      <c r="H51" s="74"/>
      <c r="I51" s="74"/>
      <c r="J51" s="74"/>
      <c r="K51" s="74"/>
    </row>
    <row r="52" spans="1:12" s="4" customFormat="1" ht="14.25">
      <c r="A52" s="42" t="s">
        <v>89</v>
      </c>
      <c r="B52" s="42" t="s">
        <v>90</v>
      </c>
      <c r="C52" s="74"/>
      <c r="D52" s="74"/>
      <c r="E52" s="74"/>
      <c r="F52" s="74"/>
      <c r="G52" s="74"/>
      <c r="H52" s="74"/>
      <c r="I52" s="74"/>
      <c r="J52" s="74"/>
      <c r="K52" s="74"/>
      <c r="L52" s="13"/>
    </row>
    <row r="53" spans="1:12" ht="33.75" customHeight="1">
      <c r="A53" s="38"/>
      <c r="B53" s="45" t="s">
        <v>126</v>
      </c>
      <c r="C53" s="30">
        <v>91608.52</v>
      </c>
      <c r="D53" s="30">
        <v>1.28</v>
      </c>
      <c r="E53" s="30">
        <f t="shared" ref="E53:E56" si="12">C53+D53</f>
        <v>91609.8</v>
      </c>
      <c r="F53" s="30">
        <v>91059.1</v>
      </c>
      <c r="G53" s="30"/>
      <c r="H53" s="30">
        <f t="shared" ref="H53:H58" si="13">F53+G53</f>
        <v>91059.1</v>
      </c>
      <c r="I53" s="30">
        <f t="shared" ref="I53:I58" si="14">F53-C53</f>
        <v>-549.41999999999825</v>
      </c>
      <c r="J53" s="30">
        <f t="shared" ref="J53:J58" si="15">G53-D53</f>
        <v>-1.28</v>
      </c>
      <c r="K53" s="30">
        <f t="shared" ref="K53:K58" si="16">I53+J53</f>
        <v>-550.69999999999823</v>
      </c>
    </row>
    <row r="54" spans="1:12" ht="34.5" hidden="1" customHeight="1">
      <c r="A54" s="38"/>
      <c r="B54" s="45" t="s">
        <v>127</v>
      </c>
      <c r="C54" s="30"/>
      <c r="D54" s="30"/>
      <c r="E54" s="30">
        <f t="shared" si="12"/>
        <v>0</v>
      </c>
      <c r="F54" s="30"/>
      <c r="G54" s="30"/>
      <c r="H54" s="30">
        <f t="shared" si="13"/>
        <v>0</v>
      </c>
      <c r="I54" s="30">
        <f t="shared" si="14"/>
        <v>0</v>
      </c>
      <c r="J54" s="30">
        <f t="shared" si="15"/>
        <v>0</v>
      </c>
      <c r="K54" s="30">
        <f t="shared" si="16"/>
        <v>0</v>
      </c>
    </row>
    <row r="55" spans="1:12" ht="34.5" hidden="1" customHeight="1">
      <c r="A55" s="38"/>
      <c r="B55" s="45" t="s">
        <v>128</v>
      </c>
      <c r="C55" s="34"/>
      <c r="D55" s="34"/>
      <c r="E55" s="34">
        <f t="shared" si="12"/>
        <v>0</v>
      </c>
      <c r="F55" s="34"/>
      <c r="G55" s="34"/>
      <c r="H55" s="34">
        <f t="shared" si="13"/>
        <v>0</v>
      </c>
      <c r="I55" s="34">
        <f t="shared" si="14"/>
        <v>0</v>
      </c>
      <c r="J55" s="34">
        <f t="shared" si="15"/>
        <v>0</v>
      </c>
      <c r="K55" s="34">
        <f t="shared" si="16"/>
        <v>0</v>
      </c>
    </row>
    <row r="56" spans="1:12" ht="28.5" hidden="1" customHeight="1">
      <c r="A56" s="38"/>
      <c r="B56" s="45" t="s">
        <v>129</v>
      </c>
      <c r="C56" s="34"/>
      <c r="D56" s="34"/>
      <c r="E56" s="34">
        <f t="shared" si="12"/>
        <v>0</v>
      </c>
      <c r="F56" s="34"/>
      <c r="G56" s="34"/>
      <c r="H56" s="34">
        <f t="shared" si="13"/>
        <v>0</v>
      </c>
      <c r="I56" s="34">
        <f t="shared" si="14"/>
        <v>0</v>
      </c>
      <c r="J56" s="34">
        <f t="shared" si="15"/>
        <v>0</v>
      </c>
      <c r="K56" s="34">
        <f t="shared" si="16"/>
        <v>0</v>
      </c>
    </row>
    <row r="57" spans="1:12" ht="28.5" hidden="1" customHeight="1">
      <c r="A57" s="38"/>
      <c r="B57" s="45" t="s">
        <v>152</v>
      </c>
      <c r="C57" s="34"/>
      <c r="D57" s="34"/>
      <c r="E57" s="34">
        <f>C57</f>
        <v>0</v>
      </c>
      <c r="F57" s="34"/>
      <c r="G57" s="34"/>
      <c r="H57" s="34">
        <f t="shared" si="13"/>
        <v>0</v>
      </c>
      <c r="I57" s="34">
        <f t="shared" si="14"/>
        <v>0</v>
      </c>
      <c r="J57" s="34">
        <f t="shared" si="15"/>
        <v>0</v>
      </c>
      <c r="K57" s="34">
        <f t="shared" si="16"/>
        <v>0</v>
      </c>
    </row>
    <row r="58" spans="1:12" ht="28.9" customHeight="1">
      <c r="A58" s="38"/>
      <c r="B58" s="45" t="s">
        <v>153</v>
      </c>
      <c r="C58" s="34"/>
      <c r="D58" s="34">
        <v>24135.99</v>
      </c>
      <c r="E58" s="34">
        <f>D58</f>
        <v>24135.99</v>
      </c>
      <c r="F58" s="34"/>
      <c r="G58" s="34">
        <v>22960.55</v>
      </c>
      <c r="H58" s="34">
        <f t="shared" si="13"/>
        <v>22960.55</v>
      </c>
      <c r="I58" s="34">
        <f t="shared" si="14"/>
        <v>0</v>
      </c>
      <c r="J58" s="34">
        <f t="shared" si="15"/>
        <v>-1175.4400000000023</v>
      </c>
      <c r="K58" s="34">
        <f t="shared" si="16"/>
        <v>-1175.4400000000023</v>
      </c>
    </row>
    <row r="59" spans="1:12" ht="38.25" customHeight="1">
      <c r="A59" s="75" t="s">
        <v>162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</row>
    <row r="60" spans="1:12" s="4" customFormat="1" ht="14.25">
      <c r="A60" s="42" t="s">
        <v>91</v>
      </c>
      <c r="B60" s="42" t="s">
        <v>92</v>
      </c>
      <c r="C60" s="74"/>
      <c r="D60" s="74"/>
      <c r="E60" s="74"/>
      <c r="F60" s="74"/>
      <c r="G60" s="74"/>
      <c r="H60" s="74"/>
      <c r="I60" s="74"/>
      <c r="J60" s="74"/>
      <c r="K60" s="74"/>
      <c r="L60" s="13"/>
    </row>
    <row r="61" spans="1:12" ht="30.75" customHeight="1">
      <c r="A61" s="38"/>
      <c r="B61" s="45" t="s">
        <v>130</v>
      </c>
      <c r="C61" s="35">
        <v>0.5</v>
      </c>
      <c r="D61" s="35">
        <v>0.5</v>
      </c>
      <c r="E61" s="35">
        <f t="shared" ref="E61:E65" si="17">C61+D61</f>
        <v>1</v>
      </c>
      <c r="F61" s="35">
        <v>0.5</v>
      </c>
      <c r="G61" s="35"/>
      <c r="H61" s="31">
        <f t="shared" ref="H61:H66" si="18">F61+G61</f>
        <v>0.5</v>
      </c>
      <c r="I61" s="31">
        <f t="shared" ref="I61:I66" si="19">F61-C61</f>
        <v>0</v>
      </c>
      <c r="J61" s="31">
        <f t="shared" ref="J61:J66" si="20">G61-D61</f>
        <v>-0.5</v>
      </c>
      <c r="K61" s="31">
        <f t="shared" ref="K61:K66" si="21">I61+J61</f>
        <v>-0.5</v>
      </c>
    </row>
    <row r="62" spans="1:12" ht="1.5" hidden="1" customHeight="1">
      <c r="A62" s="38"/>
      <c r="B62" s="45" t="s">
        <v>131</v>
      </c>
      <c r="C62" s="35"/>
      <c r="D62" s="35"/>
      <c r="E62" s="35">
        <f t="shared" si="17"/>
        <v>0</v>
      </c>
      <c r="F62" s="35"/>
      <c r="G62" s="35"/>
      <c r="H62" s="31">
        <f t="shared" si="18"/>
        <v>0</v>
      </c>
      <c r="I62" s="31">
        <f t="shared" si="19"/>
        <v>0</v>
      </c>
      <c r="J62" s="31">
        <f t="shared" si="20"/>
        <v>0</v>
      </c>
      <c r="K62" s="31">
        <f t="shared" si="21"/>
        <v>0</v>
      </c>
    </row>
    <row r="63" spans="1:12" ht="33" hidden="1" customHeight="1">
      <c r="A63" s="38"/>
      <c r="B63" s="45" t="s">
        <v>132</v>
      </c>
      <c r="C63" s="35"/>
      <c r="D63" s="35"/>
      <c r="E63" s="35">
        <f t="shared" si="17"/>
        <v>0</v>
      </c>
      <c r="F63" s="35"/>
      <c r="G63" s="35"/>
      <c r="H63" s="31">
        <f t="shared" si="18"/>
        <v>0</v>
      </c>
      <c r="I63" s="31">
        <f t="shared" si="19"/>
        <v>0</v>
      </c>
      <c r="J63" s="31">
        <f t="shared" si="20"/>
        <v>0</v>
      </c>
      <c r="K63" s="31">
        <f t="shared" si="21"/>
        <v>0</v>
      </c>
    </row>
    <row r="64" spans="1:12" ht="18" hidden="1" customHeight="1">
      <c r="A64" s="38"/>
      <c r="B64" s="45" t="s">
        <v>133</v>
      </c>
      <c r="C64" s="35"/>
      <c r="D64" s="35"/>
      <c r="E64" s="35">
        <f t="shared" si="17"/>
        <v>0</v>
      </c>
      <c r="F64" s="35"/>
      <c r="G64" s="35"/>
      <c r="H64" s="31">
        <f t="shared" si="18"/>
        <v>0</v>
      </c>
      <c r="I64" s="31">
        <f t="shared" si="19"/>
        <v>0</v>
      </c>
      <c r="J64" s="31">
        <f t="shared" si="20"/>
        <v>0</v>
      </c>
      <c r="K64" s="31">
        <f t="shared" si="21"/>
        <v>0</v>
      </c>
    </row>
    <row r="65" spans="1:12" ht="31.5" hidden="1" customHeight="1">
      <c r="A65" s="38"/>
      <c r="B65" s="45" t="s">
        <v>154</v>
      </c>
      <c r="C65" s="35"/>
      <c r="D65" s="35"/>
      <c r="E65" s="35">
        <f t="shared" si="17"/>
        <v>0</v>
      </c>
      <c r="F65" s="35"/>
      <c r="G65" s="35"/>
      <c r="H65" s="31">
        <f t="shared" si="18"/>
        <v>0</v>
      </c>
      <c r="I65" s="31">
        <f t="shared" si="19"/>
        <v>0</v>
      </c>
      <c r="J65" s="31">
        <f t="shared" si="20"/>
        <v>0</v>
      </c>
      <c r="K65" s="31">
        <f t="shared" si="21"/>
        <v>0</v>
      </c>
    </row>
    <row r="66" spans="1:12" ht="18" customHeight="1">
      <c r="A66" s="38"/>
      <c r="B66" s="45" t="s">
        <v>155</v>
      </c>
      <c r="C66" s="35"/>
      <c r="D66" s="35">
        <v>0.85</v>
      </c>
      <c r="E66" s="35">
        <f>D66</f>
        <v>0.85</v>
      </c>
      <c r="F66" s="35"/>
      <c r="G66" s="35">
        <v>0.85</v>
      </c>
      <c r="H66" s="31">
        <f t="shared" si="18"/>
        <v>0.85</v>
      </c>
      <c r="I66" s="31">
        <f t="shared" si="19"/>
        <v>0</v>
      </c>
      <c r="J66" s="31">
        <f t="shared" si="20"/>
        <v>0</v>
      </c>
      <c r="K66" s="31">
        <f t="shared" si="21"/>
        <v>0</v>
      </c>
    </row>
    <row r="67" spans="1:12" ht="35.25" customHeight="1">
      <c r="A67" s="75" t="s">
        <v>163</v>
      </c>
      <c r="B67" s="74"/>
      <c r="C67" s="74"/>
      <c r="D67" s="74"/>
      <c r="E67" s="74"/>
      <c r="F67" s="74"/>
      <c r="G67" s="74"/>
      <c r="H67" s="74"/>
      <c r="I67" s="74"/>
      <c r="J67" s="74"/>
      <c r="K67" s="74"/>
    </row>
    <row r="68" spans="1:12" s="4" customFormat="1" ht="14.25">
      <c r="A68" s="42">
        <v>4</v>
      </c>
      <c r="B68" s="46" t="s">
        <v>111</v>
      </c>
      <c r="C68" s="74"/>
      <c r="D68" s="74"/>
      <c r="E68" s="74"/>
      <c r="F68" s="74"/>
      <c r="G68" s="74"/>
      <c r="H68" s="74"/>
      <c r="I68" s="74"/>
      <c r="J68" s="74"/>
      <c r="K68" s="74"/>
      <c r="L68" s="13"/>
    </row>
    <row r="69" spans="1:12" ht="45" customHeight="1">
      <c r="A69" s="38"/>
      <c r="B69" s="38" t="s">
        <v>158</v>
      </c>
      <c r="C69" s="32">
        <v>99.4</v>
      </c>
      <c r="D69" s="32">
        <v>95.13</v>
      </c>
      <c r="E69" s="32">
        <f>D69+C69</f>
        <v>194.53</v>
      </c>
      <c r="F69" s="32">
        <v>99.4</v>
      </c>
      <c r="G69" s="32">
        <v>95.13</v>
      </c>
      <c r="H69" s="32">
        <f>G69+F69</f>
        <v>194.53</v>
      </c>
      <c r="I69" s="32">
        <f t="shared" ref="I69:I70" si="22">F69-C69</f>
        <v>0</v>
      </c>
      <c r="J69" s="32">
        <f t="shared" ref="J69:J70" si="23">G69-D69</f>
        <v>0</v>
      </c>
      <c r="K69" s="32">
        <v>0</v>
      </c>
    </row>
    <row r="70" spans="1:12" ht="46.5" hidden="1" customHeight="1">
      <c r="A70" s="23"/>
      <c r="B70" s="28" t="s">
        <v>137</v>
      </c>
      <c r="C70" s="32"/>
      <c r="D70" s="32"/>
      <c r="E70" s="32">
        <f t="shared" ref="E70:E71" si="24">C70+D70</f>
        <v>0</v>
      </c>
      <c r="F70" s="32"/>
      <c r="G70" s="32"/>
      <c r="H70" s="32">
        <f t="shared" ref="H70:H71" si="25">F70+G70</f>
        <v>0</v>
      </c>
      <c r="I70" s="24">
        <f t="shared" si="22"/>
        <v>0</v>
      </c>
      <c r="J70" s="24">
        <f t="shared" si="23"/>
        <v>0</v>
      </c>
      <c r="K70" s="24">
        <f t="shared" ref="K70" si="26">I70+J70</f>
        <v>0</v>
      </c>
    </row>
    <row r="71" spans="1:12" ht="46.5" hidden="1" customHeight="1">
      <c r="A71" s="16"/>
      <c r="B71" s="10" t="s">
        <v>156</v>
      </c>
      <c r="C71" s="32"/>
      <c r="D71" s="32"/>
      <c r="E71" s="32">
        <f t="shared" si="24"/>
        <v>0</v>
      </c>
      <c r="F71" s="32"/>
      <c r="G71" s="32"/>
      <c r="H71" s="32">
        <f t="shared" si="25"/>
        <v>0</v>
      </c>
      <c r="I71" s="15">
        <f t="shared" ref="I71" si="27">F71-C71</f>
        <v>0</v>
      </c>
      <c r="J71" s="15">
        <f t="shared" ref="J71" si="28">G71-D71</f>
        <v>0</v>
      </c>
      <c r="K71" s="15">
        <f t="shared" ref="K71" si="29">I71+J71</f>
        <v>0</v>
      </c>
    </row>
    <row r="72" spans="1:12" ht="30" customHeight="1">
      <c r="A72" s="77" t="s">
        <v>163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</row>
    <row r="73" spans="1:12" ht="33" customHeight="1">
      <c r="A73" s="77" t="s">
        <v>93</v>
      </c>
      <c r="B73" s="79"/>
      <c r="C73" s="79"/>
      <c r="D73" s="79"/>
      <c r="E73" s="79"/>
      <c r="F73" s="79"/>
      <c r="G73" s="79"/>
      <c r="H73" s="79"/>
      <c r="I73" s="79"/>
      <c r="J73" s="79"/>
      <c r="K73" s="79"/>
    </row>
    <row r="74" spans="1:12" ht="14.1" customHeight="1">
      <c r="A74" s="80" t="s">
        <v>120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</row>
    <row r="75" spans="1:12" ht="13.15" customHeight="1">
      <c r="A75" s="76" t="s">
        <v>94</v>
      </c>
      <c r="B75" s="76"/>
      <c r="C75" s="76"/>
      <c r="D75" s="76"/>
      <c r="E75" s="76"/>
      <c r="F75" s="76"/>
      <c r="G75" s="76"/>
      <c r="H75" s="76"/>
      <c r="I75" s="76"/>
      <c r="J75" s="76"/>
      <c r="K75" s="76"/>
    </row>
    <row r="76" spans="1:12" ht="24" customHeight="1">
      <c r="A76" s="80" t="s">
        <v>95</v>
      </c>
      <c r="B76" s="80"/>
      <c r="C76" s="80"/>
      <c r="D76" s="80"/>
      <c r="E76" s="80"/>
      <c r="F76" s="80"/>
      <c r="G76" s="80"/>
      <c r="H76" s="80"/>
      <c r="I76" s="80"/>
      <c r="J76" s="80"/>
      <c r="K76" s="80"/>
    </row>
    <row r="77" spans="1:12" ht="24" customHeight="1">
      <c r="A77" s="78" t="s">
        <v>36</v>
      </c>
      <c r="B77" s="78"/>
      <c r="C77" s="78"/>
      <c r="D77" s="78"/>
      <c r="E77" s="78"/>
      <c r="F77" s="78"/>
      <c r="G77" s="78"/>
      <c r="H77" s="78"/>
      <c r="I77" s="78"/>
      <c r="J77" s="78"/>
      <c r="K77" s="78"/>
    </row>
    <row r="78" spans="1:12" ht="28.15" customHeight="1">
      <c r="A78" s="78" t="s">
        <v>7</v>
      </c>
      <c r="B78" s="81" t="s">
        <v>8</v>
      </c>
      <c r="C78" s="82" t="s">
        <v>37</v>
      </c>
      <c r="D78" s="82"/>
      <c r="E78" s="82"/>
      <c r="F78" s="82" t="s">
        <v>38</v>
      </c>
      <c r="G78" s="82"/>
      <c r="H78" s="82"/>
      <c r="I78" s="83" t="s">
        <v>96</v>
      </c>
      <c r="J78" s="82"/>
      <c r="K78" s="82"/>
    </row>
    <row r="79" spans="1:12" s="3" customFormat="1" ht="27.75" customHeight="1">
      <c r="A79" s="78"/>
      <c r="B79" s="81"/>
      <c r="C79" s="7" t="s">
        <v>70</v>
      </c>
      <c r="D79" s="7" t="s">
        <v>71</v>
      </c>
      <c r="E79" s="7" t="s">
        <v>72</v>
      </c>
      <c r="F79" s="7" t="s">
        <v>70</v>
      </c>
      <c r="G79" s="7" t="s">
        <v>71</v>
      </c>
      <c r="H79" s="7" t="s">
        <v>72</v>
      </c>
      <c r="I79" s="7" t="s">
        <v>70</v>
      </c>
      <c r="J79" s="7" t="s">
        <v>71</v>
      </c>
      <c r="K79" s="7" t="s">
        <v>72</v>
      </c>
      <c r="L79" s="12"/>
    </row>
    <row r="80" spans="1:12" ht="15.75">
      <c r="A80" s="16"/>
      <c r="B80" s="14" t="s">
        <v>39</v>
      </c>
      <c r="C80" s="30">
        <v>17298.55</v>
      </c>
      <c r="D80" s="30">
        <f>D84+D85</f>
        <v>18090.86</v>
      </c>
      <c r="E80" s="29">
        <f>D80+C80</f>
        <v>35389.410000000003</v>
      </c>
      <c r="F80" s="30">
        <v>45529.55</v>
      </c>
      <c r="G80" s="30">
        <v>19516.55</v>
      </c>
      <c r="H80" s="29">
        <f>F80+G80</f>
        <v>65046.100000000006</v>
      </c>
      <c r="I80" s="29">
        <f>F80/C80*100</f>
        <v>263.19864959779869</v>
      </c>
      <c r="J80" s="29">
        <f>G80/D80*100</f>
        <v>107.88071987733032</v>
      </c>
      <c r="K80" s="29">
        <f>H80/E80*100</f>
        <v>183.80102974307852</v>
      </c>
      <c r="L80" s="8"/>
    </row>
    <row r="81" spans="1:12" ht="28.9" customHeight="1">
      <c r="A81" s="76" t="s">
        <v>97</v>
      </c>
      <c r="B81" s="76"/>
      <c r="C81" s="76"/>
      <c r="D81" s="76"/>
      <c r="E81" s="76"/>
      <c r="F81" s="76"/>
      <c r="G81" s="76"/>
      <c r="H81" s="76"/>
      <c r="I81" s="76"/>
      <c r="J81" s="76"/>
      <c r="K81" s="76"/>
    </row>
    <row r="82" spans="1:12" ht="17.45" customHeight="1">
      <c r="A82" s="84" t="s">
        <v>116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</row>
    <row r="83" spans="1:12" ht="15">
      <c r="A83" s="38"/>
      <c r="B83" s="38" t="s">
        <v>12</v>
      </c>
      <c r="C83" s="38"/>
      <c r="D83" s="38"/>
      <c r="E83" s="38"/>
      <c r="F83" s="39"/>
      <c r="G83" s="39"/>
      <c r="H83" s="39"/>
      <c r="I83" s="39"/>
      <c r="J83" s="39"/>
      <c r="K83" s="39"/>
    </row>
    <row r="84" spans="1:12" ht="45">
      <c r="A84" s="32">
        <v>1</v>
      </c>
      <c r="B84" s="40" t="s">
        <v>119</v>
      </c>
      <c r="C84" s="30">
        <v>17298.55</v>
      </c>
      <c r="D84" s="30">
        <v>22.98</v>
      </c>
      <c r="E84" s="34">
        <f t="shared" ref="E84:E85" si="30">C84+D84</f>
        <v>17321.53</v>
      </c>
      <c r="F84" s="31">
        <f>F45</f>
        <v>45529.55</v>
      </c>
      <c r="G84" s="31"/>
      <c r="H84" s="31">
        <f>F84+G84</f>
        <v>45529.55</v>
      </c>
      <c r="I84" s="30">
        <f>F84/C84*100</f>
        <v>263.19864959779869</v>
      </c>
      <c r="J84" s="30">
        <f>G84/D84*100</f>
        <v>0</v>
      </c>
      <c r="K84" s="30">
        <f>H84/E84*100</f>
        <v>262.84947114948858</v>
      </c>
    </row>
    <row r="85" spans="1:12" ht="45">
      <c r="A85" s="32">
        <v>2</v>
      </c>
      <c r="B85" s="40" t="s">
        <v>118</v>
      </c>
      <c r="C85" s="30"/>
      <c r="D85" s="30">
        <v>18067.88</v>
      </c>
      <c r="E85" s="34">
        <f t="shared" si="30"/>
        <v>18067.88</v>
      </c>
      <c r="F85" s="31"/>
      <c r="G85" s="31">
        <f>G50</f>
        <v>19516.55</v>
      </c>
      <c r="H85" s="31">
        <f>F85+G85</f>
        <v>19516.55</v>
      </c>
      <c r="I85" s="30"/>
      <c r="J85" s="30">
        <f t="shared" ref="J85" si="31">G85/D85*100</f>
        <v>108.01793016114785</v>
      </c>
      <c r="K85" s="30">
        <f t="shared" ref="K85" si="32">H85/E85*100</f>
        <v>108.01793016114785</v>
      </c>
    </row>
    <row r="86" spans="1:12" ht="33" customHeight="1">
      <c r="A86" s="85" t="s">
        <v>99</v>
      </c>
      <c r="B86" s="86"/>
      <c r="C86" s="86"/>
      <c r="D86" s="86"/>
      <c r="E86" s="86"/>
      <c r="F86" s="86"/>
      <c r="G86" s="86"/>
      <c r="H86" s="86"/>
      <c r="I86" s="86"/>
      <c r="J86" s="86"/>
      <c r="K86" s="86"/>
    </row>
    <row r="87" spans="1:12" ht="20.65" customHeight="1">
      <c r="A87" s="87" t="s">
        <v>116</v>
      </c>
      <c r="B87" s="87"/>
      <c r="C87" s="87"/>
      <c r="D87" s="87"/>
      <c r="E87" s="87"/>
      <c r="F87" s="87"/>
      <c r="G87" s="87"/>
      <c r="H87" s="87"/>
      <c r="I87" s="87"/>
      <c r="J87" s="87"/>
      <c r="K87" s="87"/>
    </row>
    <row r="88" spans="1:12" s="4" customFormat="1" ht="14.25">
      <c r="A88" s="42" t="s">
        <v>87</v>
      </c>
      <c r="B88" s="42" t="s">
        <v>88</v>
      </c>
      <c r="C88" s="32"/>
      <c r="D88" s="32"/>
      <c r="E88" s="32"/>
      <c r="F88" s="32"/>
      <c r="G88" s="32"/>
      <c r="H88" s="32"/>
      <c r="I88" s="43"/>
      <c r="J88" s="43"/>
      <c r="K88" s="43"/>
      <c r="L88" s="13"/>
    </row>
    <row r="89" spans="1:12" ht="38.25">
      <c r="A89" s="44" t="s">
        <v>146</v>
      </c>
      <c r="B89" s="45" t="s">
        <v>122</v>
      </c>
      <c r="C89" s="34">
        <v>17298.55</v>
      </c>
      <c r="D89" s="34">
        <v>22.98</v>
      </c>
      <c r="E89" s="30">
        <f t="shared" ref="E89" si="33">C89+D89</f>
        <v>17321.53</v>
      </c>
      <c r="F89" s="34">
        <f>F84</f>
        <v>45529.55</v>
      </c>
      <c r="G89" s="34">
        <f>G84</f>
        <v>0</v>
      </c>
      <c r="H89" s="34">
        <f t="shared" ref="H89" si="34">F89+G89</f>
        <v>45529.55</v>
      </c>
      <c r="I89" s="30">
        <f>F89/C89*100</f>
        <v>263.19864959779869</v>
      </c>
      <c r="J89" s="30">
        <f>G89/D89*100</f>
        <v>0</v>
      </c>
      <c r="K89" s="30">
        <f>H89/E89*100</f>
        <v>262.84947114948858</v>
      </c>
    </row>
    <row r="90" spans="1:12" ht="42.75" customHeight="1">
      <c r="A90" s="44" t="s">
        <v>151</v>
      </c>
      <c r="B90" s="45" t="str">
        <f>B50</f>
        <v>Обсяг видатків на проведення капітального  ремонту об’єктів транспортної інфраструктури</v>
      </c>
      <c r="C90" s="34"/>
      <c r="D90" s="34">
        <v>18067.88</v>
      </c>
      <c r="E90" s="30">
        <f>D90</f>
        <v>18067.88</v>
      </c>
      <c r="F90" s="34"/>
      <c r="G90" s="34">
        <f>G85</f>
        <v>19516.55</v>
      </c>
      <c r="H90" s="34">
        <f>G90</f>
        <v>19516.55</v>
      </c>
      <c r="I90" s="30"/>
      <c r="J90" s="30">
        <f t="shared" ref="J90" si="35">G90/D90*100</f>
        <v>108.01793016114785</v>
      </c>
      <c r="K90" s="30">
        <f>H90/E90*100</f>
        <v>108.01793016114785</v>
      </c>
    </row>
    <row r="91" spans="1:12" s="4" customFormat="1" ht="14.25">
      <c r="A91" s="42" t="s">
        <v>89</v>
      </c>
      <c r="B91" s="42" t="s">
        <v>90</v>
      </c>
      <c r="C91" s="36"/>
      <c r="D91" s="36"/>
      <c r="E91" s="36"/>
      <c r="F91" s="36"/>
      <c r="G91" s="36"/>
      <c r="H91" s="36"/>
      <c r="I91" s="43"/>
      <c r="J91" s="43"/>
      <c r="K91" s="43"/>
      <c r="L91" s="13"/>
    </row>
    <row r="92" spans="1:12" ht="25.5">
      <c r="A92" s="38"/>
      <c r="B92" s="45" t="s">
        <v>126</v>
      </c>
      <c r="C92" s="30">
        <v>39314.89</v>
      </c>
      <c r="D92" s="30">
        <v>52.22</v>
      </c>
      <c r="E92" s="30">
        <f t="shared" ref="E92:E93" si="36">C92+D92</f>
        <v>39367.11</v>
      </c>
      <c r="F92" s="30">
        <v>91059.1</v>
      </c>
      <c r="G92" s="30"/>
      <c r="H92" s="30">
        <f>F92+G92</f>
        <v>91059.1</v>
      </c>
      <c r="I92" s="30">
        <f>F92/C92*100</f>
        <v>231.61479022324619</v>
      </c>
      <c r="J92" s="30">
        <f>G92/D92*100</f>
        <v>0</v>
      </c>
      <c r="K92" s="30">
        <f>H92/E92*100</f>
        <v>231.30755597756604</v>
      </c>
    </row>
    <row r="93" spans="1:12" ht="33.75" customHeight="1">
      <c r="A93" s="38"/>
      <c r="B93" s="45" t="str">
        <f>B58</f>
        <v>Площа шляхів, на яких планується проведення капітального  ремонту</v>
      </c>
      <c r="C93" s="30"/>
      <c r="D93" s="30">
        <v>22584.85</v>
      </c>
      <c r="E93" s="30">
        <f t="shared" si="36"/>
        <v>22584.85</v>
      </c>
      <c r="F93" s="34"/>
      <c r="G93" s="34">
        <v>22960.55</v>
      </c>
      <c r="H93" s="30">
        <f>G93</f>
        <v>22960.55</v>
      </c>
      <c r="I93" s="30"/>
      <c r="J93" s="30">
        <f t="shared" ref="J93" si="37">G93/D93*100</f>
        <v>101.6635045174088</v>
      </c>
      <c r="K93" s="30">
        <f t="shared" ref="K93" si="38">H93/E93*100</f>
        <v>101.6635045174088</v>
      </c>
    </row>
    <row r="94" spans="1:12" s="4" customFormat="1" ht="14.25">
      <c r="A94" s="42" t="s">
        <v>91</v>
      </c>
      <c r="B94" s="42" t="s">
        <v>92</v>
      </c>
      <c r="C94" s="36"/>
      <c r="D94" s="36"/>
      <c r="E94" s="36"/>
      <c r="F94" s="36"/>
      <c r="G94" s="36"/>
      <c r="H94" s="36"/>
      <c r="I94" s="43"/>
      <c r="J94" s="43"/>
      <c r="K94" s="43"/>
      <c r="L94" s="13"/>
    </row>
    <row r="95" spans="1:12" ht="25.5">
      <c r="A95" s="38"/>
      <c r="B95" s="45" t="s">
        <v>130</v>
      </c>
      <c r="C95" s="30">
        <v>0.44</v>
      </c>
      <c r="D95" s="30">
        <v>0.44</v>
      </c>
      <c r="E95" s="30">
        <f t="shared" ref="E95:E96" si="39">C95+D95</f>
        <v>0.88</v>
      </c>
      <c r="F95" s="34">
        <v>0.5</v>
      </c>
      <c r="G95" s="34"/>
      <c r="H95" s="30">
        <f t="shared" ref="H95" si="40">F95+G95</f>
        <v>0.5</v>
      </c>
      <c r="I95" s="30">
        <f>F95/C95*100</f>
        <v>113.63636363636364</v>
      </c>
      <c r="J95" s="30">
        <f>G95/D95*100</f>
        <v>0</v>
      </c>
      <c r="K95" s="30">
        <f>H95/E95*100</f>
        <v>56.81818181818182</v>
      </c>
    </row>
    <row r="96" spans="1:12">
      <c r="A96" s="38"/>
      <c r="B96" s="45" t="str">
        <f>B66</f>
        <v>середня вартість м2</v>
      </c>
      <c r="C96" s="30"/>
      <c r="D96" s="30">
        <v>0.8</v>
      </c>
      <c r="E96" s="30">
        <f t="shared" si="39"/>
        <v>0.8</v>
      </c>
      <c r="F96" s="34"/>
      <c r="G96" s="34">
        <v>0.85</v>
      </c>
      <c r="H96" s="37">
        <f>G96</f>
        <v>0.85</v>
      </c>
      <c r="I96" s="30"/>
      <c r="J96" s="30">
        <f t="shared" ref="J96:J98" si="41">G96/D96*100</f>
        <v>106.25</v>
      </c>
      <c r="K96" s="30">
        <f>H96/E96*100</f>
        <v>106.25</v>
      </c>
    </row>
    <row r="97" spans="1:12" s="4" customFormat="1" ht="14.25">
      <c r="A97" s="42">
        <v>4</v>
      </c>
      <c r="B97" s="46" t="s">
        <v>111</v>
      </c>
      <c r="C97" s="36"/>
      <c r="D97" s="36"/>
      <c r="E97" s="36"/>
      <c r="F97" s="36"/>
      <c r="G97" s="36"/>
      <c r="H97" s="36"/>
      <c r="I97" s="30"/>
      <c r="J97" s="30"/>
      <c r="K97" s="30"/>
      <c r="L97" s="13"/>
    </row>
    <row r="98" spans="1:12" s="4" customFormat="1" ht="15">
      <c r="A98" s="42"/>
      <c r="B98" s="40" t="s">
        <v>159</v>
      </c>
      <c r="C98" s="41">
        <v>97.41</v>
      </c>
      <c r="D98" s="41">
        <v>83.87</v>
      </c>
      <c r="E98" s="41">
        <f>D98+C98</f>
        <v>181.28</v>
      </c>
      <c r="F98" s="32">
        <v>99.4</v>
      </c>
      <c r="G98" s="32">
        <v>95.13</v>
      </c>
      <c r="H98" s="32">
        <f>G98+F98</f>
        <v>194.53</v>
      </c>
      <c r="I98" s="30">
        <f t="shared" ref="I98" si="42">F98/C98*100</f>
        <v>102.04291140539988</v>
      </c>
      <c r="J98" s="30">
        <f t="shared" si="41"/>
        <v>113.42553952545605</v>
      </c>
      <c r="K98" s="30">
        <f t="shared" ref="K98" si="43">H98/E98*100</f>
        <v>107.30913503971757</v>
      </c>
      <c r="L98" s="13"/>
    </row>
    <row r="99" spans="1:12" ht="17.45" customHeight="1">
      <c r="A99" s="85" t="s">
        <v>98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</row>
    <row r="100" spans="1:12" ht="24.75" customHeight="1">
      <c r="A100" s="88" t="s">
        <v>121</v>
      </c>
      <c r="B100" s="88"/>
      <c r="C100" s="88"/>
      <c r="D100" s="88"/>
      <c r="E100" s="88"/>
      <c r="F100" s="88"/>
      <c r="G100" s="88"/>
      <c r="H100" s="88"/>
      <c r="I100" s="88"/>
      <c r="J100" s="88"/>
      <c r="K100" s="88"/>
    </row>
    <row r="101" spans="1:12" ht="14.1" customHeight="1">
      <c r="A101" s="89" t="s">
        <v>100</v>
      </c>
      <c r="B101" s="89"/>
      <c r="C101" s="89"/>
      <c r="D101" s="89"/>
      <c r="E101" s="89"/>
      <c r="F101" s="89"/>
      <c r="G101" s="89"/>
      <c r="H101" s="89"/>
      <c r="I101" s="89"/>
      <c r="J101" s="89"/>
      <c r="K101" s="89"/>
    </row>
    <row r="102" spans="1:12" ht="20.25" customHeight="1">
      <c r="A102" s="90" t="s">
        <v>101</v>
      </c>
      <c r="B102" s="90"/>
      <c r="C102" s="90"/>
      <c r="D102" s="90"/>
      <c r="E102" s="90"/>
      <c r="F102" s="90"/>
      <c r="G102" s="90"/>
      <c r="H102" s="90"/>
      <c r="I102" s="90"/>
      <c r="J102" s="90"/>
      <c r="K102" s="90"/>
    </row>
    <row r="103" spans="1:12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</row>
    <row r="104" spans="1:12" ht="15" customHeight="1">
      <c r="A104" s="91" t="s">
        <v>110</v>
      </c>
      <c r="B104" s="92"/>
      <c r="C104" s="92"/>
      <c r="D104" s="92"/>
      <c r="E104" s="92"/>
      <c r="F104" s="92"/>
      <c r="G104" s="92"/>
      <c r="H104" s="92"/>
      <c r="I104" s="92"/>
      <c r="J104" s="92"/>
      <c r="K104" s="92"/>
    </row>
    <row r="105" spans="1:12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</row>
    <row r="106" spans="1:12" ht="72">
      <c r="A106" s="48" t="s">
        <v>40</v>
      </c>
      <c r="B106" s="48" t="s">
        <v>8</v>
      </c>
      <c r="C106" s="49" t="s">
        <v>102</v>
      </c>
      <c r="D106" s="49" t="s">
        <v>103</v>
      </c>
      <c r="E106" s="49" t="s">
        <v>104</v>
      </c>
      <c r="F106" s="49" t="s">
        <v>84</v>
      </c>
      <c r="G106" s="49" t="s">
        <v>105</v>
      </c>
      <c r="H106" s="49" t="s">
        <v>106</v>
      </c>
      <c r="I106" s="47"/>
      <c r="J106" s="47"/>
      <c r="K106" s="47"/>
    </row>
    <row r="107" spans="1:12" ht="15">
      <c r="A107" s="48" t="s">
        <v>5</v>
      </c>
      <c r="B107" s="48" t="s">
        <v>18</v>
      </c>
      <c r="C107" s="48" t="s">
        <v>27</v>
      </c>
      <c r="D107" s="48" t="s">
        <v>35</v>
      </c>
      <c r="E107" s="48" t="s">
        <v>34</v>
      </c>
      <c r="F107" s="48" t="s">
        <v>41</v>
      </c>
      <c r="G107" s="48" t="s">
        <v>33</v>
      </c>
      <c r="H107" s="48" t="s">
        <v>42</v>
      </c>
      <c r="I107" s="47"/>
      <c r="J107" s="47"/>
      <c r="K107" s="47"/>
    </row>
    <row r="108" spans="1:12" ht="15">
      <c r="A108" s="48" t="s">
        <v>43</v>
      </c>
      <c r="B108" s="48" t="s">
        <v>44</v>
      </c>
      <c r="C108" s="48" t="s">
        <v>11</v>
      </c>
      <c r="D108" s="48"/>
      <c r="E108" s="48"/>
      <c r="F108" s="48">
        <f>E108-D108</f>
        <v>0</v>
      </c>
      <c r="G108" s="48" t="s">
        <v>11</v>
      </c>
      <c r="H108" s="48" t="s">
        <v>11</v>
      </c>
      <c r="I108" s="47"/>
      <c r="J108" s="47"/>
      <c r="K108" s="47"/>
    </row>
    <row r="109" spans="1:12" ht="15">
      <c r="A109" s="48"/>
      <c r="B109" s="48" t="s">
        <v>45</v>
      </c>
      <c r="C109" s="48" t="s">
        <v>11</v>
      </c>
      <c r="D109" s="48"/>
      <c r="E109" s="48"/>
      <c r="F109" s="48">
        <f t="shared" ref="F109:F110" si="44">E109-D109</f>
        <v>0</v>
      </c>
      <c r="G109" s="48" t="s">
        <v>11</v>
      </c>
      <c r="H109" s="48" t="s">
        <v>11</v>
      </c>
      <c r="I109" s="47"/>
      <c r="J109" s="47"/>
      <c r="K109" s="47"/>
    </row>
    <row r="110" spans="1:12" ht="30">
      <c r="A110" s="48"/>
      <c r="B110" s="48" t="s">
        <v>46</v>
      </c>
      <c r="C110" s="48" t="s">
        <v>11</v>
      </c>
      <c r="D110" s="48"/>
      <c r="E110" s="48"/>
      <c r="F110" s="48">
        <f t="shared" si="44"/>
        <v>0</v>
      </c>
      <c r="G110" s="48" t="s">
        <v>11</v>
      </c>
      <c r="H110" s="48" t="s">
        <v>11</v>
      </c>
      <c r="I110" s="47"/>
      <c r="J110" s="47"/>
      <c r="K110" s="47"/>
    </row>
    <row r="111" spans="1:12" ht="15">
      <c r="A111" s="48"/>
      <c r="B111" s="48" t="s">
        <v>47</v>
      </c>
      <c r="C111" s="48" t="s">
        <v>11</v>
      </c>
      <c r="D111" s="48"/>
      <c r="E111" s="48"/>
      <c r="F111" s="48"/>
      <c r="G111" s="48" t="s">
        <v>11</v>
      </c>
      <c r="H111" s="48" t="s">
        <v>11</v>
      </c>
      <c r="I111" s="47"/>
      <c r="J111" s="47"/>
      <c r="K111" s="47"/>
    </row>
    <row r="112" spans="1:12" ht="15">
      <c r="A112" s="48"/>
      <c r="B112" s="48" t="s">
        <v>48</v>
      </c>
      <c r="C112" s="48" t="s">
        <v>11</v>
      </c>
      <c r="D112" s="48"/>
      <c r="E112" s="48"/>
      <c r="F112" s="48"/>
      <c r="G112" s="48" t="s">
        <v>11</v>
      </c>
      <c r="H112" s="48" t="s">
        <v>11</v>
      </c>
      <c r="I112" s="47"/>
      <c r="J112" s="47"/>
      <c r="K112" s="47"/>
    </row>
    <row r="113" spans="1:11">
      <c r="A113" s="73" t="s">
        <v>113</v>
      </c>
      <c r="B113" s="72"/>
      <c r="C113" s="72"/>
      <c r="D113" s="72"/>
      <c r="E113" s="72"/>
      <c r="F113" s="72"/>
      <c r="G113" s="72"/>
      <c r="H113" s="72"/>
      <c r="I113" s="47"/>
      <c r="J113" s="47"/>
      <c r="K113" s="47"/>
    </row>
    <row r="114" spans="1:11" ht="15">
      <c r="A114" s="48" t="s">
        <v>18</v>
      </c>
      <c r="B114" s="48" t="s">
        <v>49</v>
      </c>
      <c r="C114" s="48" t="s">
        <v>11</v>
      </c>
      <c r="D114" s="48"/>
      <c r="E114" s="48"/>
      <c r="F114" s="48">
        <f t="shared" ref="F114" si="45">E114-D114</f>
        <v>0</v>
      </c>
      <c r="G114" s="48" t="s">
        <v>11</v>
      </c>
      <c r="H114" s="48" t="s">
        <v>11</v>
      </c>
      <c r="I114" s="47"/>
      <c r="J114" s="47"/>
      <c r="K114" s="47"/>
    </row>
    <row r="115" spans="1:11">
      <c r="A115" s="73" t="s">
        <v>138</v>
      </c>
      <c r="B115" s="72"/>
      <c r="C115" s="72"/>
      <c r="D115" s="72"/>
      <c r="E115" s="72"/>
      <c r="F115" s="72"/>
      <c r="G115" s="72"/>
      <c r="H115" s="72"/>
      <c r="I115" s="47"/>
      <c r="J115" s="47"/>
      <c r="K115" s="47"/>
    </row>
    <row r="116" spans="1:11">
      <c r="A116" s="72" t="s">
        <v>50</v>
      </c>
      <c r="B116" s="72"/>
      <c r="C116" s="72"/>
      <c r="D116" s="72"/>
      <c r="E116" s="72"/>
      <c r="F116" s="72"/>
      <c r="G116" s="72"/>
      <c r="H116" s="72"/>
      <c r="I116" s="47"/>
      <c r="J116" s="47"/>
      <c r="K116" s="47"/>
    </row>
    <row r="117" spans="1:11" ht="15">
      <c r="A117" s="48" t="s">
        <v>20</v>
      </c>
      <c r="B117" s="48" t="s">
        <v>51</v>
      </c>
      <c r="C117" s="48"/>
      <c r="D117" s="48"/>
      <c r="E117" s="48"/>
      <c r="F117" s="48"/>
      <c r="G117" s="48"/>
      <c r="H117" s="48"/>
      <c r="I117" s="47"/>
      <c r="J117" s="47"/>
      <c r="K117" s="47"/>
    </row>
    <row r="118" spans="1:11" ht="15">
      <c r="A118" s="48"/>
      <c r="B118" s="48" t="s">
        <v>52</v>
      </c>
      <c r="C118" s="48"/>
      <c r="D118" s="48"/>
      <c r="E118" s="48"/>
      <c r="F118" s="48">
        <f t="shared" ref="F118" si="46">E118-D118</f>
        <v>0</v>
      </c>
      <c r="G118" s="48"/>
      <c r="H118" s="48"/>
      <c r="I118" s="47"/>
      <c r="J118" s="47"/>
      <c r="K118" s="47"/>
    </row>
    <row r="119" spans="1:11">
      <c r="A119" s="72" t="s">
        <v>53</v>
      </c>
      <c r="B119" s="72"/>
      <c r="C119" s="72"/>
      <c r="D119" s="72"/>
      <c r="E119" s="72"/>
      <c r="F119" s="72"/>
      <c r="G119" s="72"/>
      <c r="H119" s="72"/>
      <c r="I119" s="47"/>
      <c r="J119" s="47"/>
      <c r="K119" s="47"/>
    </row>
    <row r="120" spans="1:11" ht="30">
      <c r="A120" s="48"/>
      <c r="B120" s="50" t="s">
        <v>112</v>
      </c>
      <c r="C120" s="48"/>
      <c r="D120" s="48"/>
      <c r="E120" s="48"/>
      <c r="F120" s="48">
        <f t="shared" ref="F120" si="47">E120-D120</f>
        <v>0</v>
      </c>
      <c r="G120" s="48"/>
      <c r="H120" s="48"/>
      <c r="I120" s="47"/>
      <c r="J120" s="47"/>
      <c r="K120" s="47"/>
    </row>
    <row r="121" spans="1:11" ht="30">
      <c r="A121" s="48"/>
      <c r="B121" s="48" t="s">
        <v>54</v>
      </c>
      <c r="C121" s="48"/>
      <c r="D121" s="48"/>
      <c r="E121" s="48"/>
      <c r="F121" s="48"/>
      <c r="G121" s="48"/>
      <c r="H121" s="48"/>
      <c r="I121" s="47"/>
      <c r="J121" s="47"/>
      <c r="K121" s="47"/>
    </row>
    <row r="122" spans="1:11" ht="30">
      <c r="A122" s="20" t="s">
        <v>21</v>
      </c>
      <c r="B122" s="17" t="s">
        <v>55</v>
      </c>
      <c r="C122" s="17" t="s">
        <v>11</v>
      </c>
      <c r="D122" s="17"/>
      <c r="E122" s="17"/>
      <c r="F122" s="17"/>
      <c r="G122" s="17" t="s">
        <v>11</v>
      </c>
      <c r="H122" s="17" t="s">
        <v>11</v>
      </c>
    </row>
    <row r="123" spans="1:11" ht="22.9" customHeight="1">
      <c r="A123" s="95" t="s">
        <v>139</v>
      </c>
      <c r="B123" s="95"/>
      <c r="C123" s="95"/>
      <c r="D123" s="95"/>
      <c r="E123" s="95"/>
      <c r="F123" s="95"/>
      <c r="G123" s="95"/>
      <c r="H123" s="95"/>
      <c r="I123" s="95"/>
      <c r="J123" s="95"/>
      <c r="K123" s="95"/>
    </row>
    <row r="124" spans="1:11" ht="18" customHeight="1">
      <c r="A124" s="93" t="s">
        <v>164</v>
      </c>
      <c r="B124" s="93"/>
      <c r="C124" s="93"/>
      <c r="D124" s="93"/>
      <c r="E124" s="93"/>
      <c r="F124" s="93"/>
      <c r="G124" s="93"/>
      <c r="H124" s="93"/>
      <c r="I124" s="93"/>
      <c r="J124" s="93"/>
      <c r="K124" s="93"/>
    </row>
    <row r="125" spans="1:11" ht="18" customHeight="1">
      <c r="A125" s="93" t="s">
        <v>107</v>
      </c>
      <c r="B125" s="96"/>
      <c r="C125" s="96"/>
      <c r="D125" s="96"/>
      <c r="E125" s="96"/>
      <c r="F125" s="96"/>
      <c r="G125" s="96"/>
      <c r="H125" s="96"/>
      <c r="I125" s="96"/>
      <c r="J125" s="96"/>
      <c r="K125" s="96"/>
    </row>
    <row r="126" spans="1:11" ht="21" customHeight="1">
      <c r="A126" s="97" t="s">
        <v>140</v>
      </c>
      <c r="B126" s="98"/>
      <c r="C126" s="98"/>
      <c r="D126" s="98"/>
      <c r="E126" s="98"/>
      <c r="F126" s="98"/>
      <c r="G126" s="98"/>
      <c r="H126" s="98"/>
      <c r="I126" s="98"/>
      <c r="J126" s="98"/>
      <c r="K126" s="98"/>
    </row>
    <row r="127" spans="1:11" ht="36.75" customHeight="1">
      <c r="A127" s="93" t="s">
        <v>141</v>
      </c>
      <c r="B127" s="93"/>
      <c r="C127" s="93"/>
      <c r="D127" s="93"/>
      <c r="E127" s="93"/>
      <c r="F127" s="93"/>
      <c r="G127" s="93"/>
      <c r="H127" s="93"/>
      <c r="I127" s="93"/>
      <c r="J127" s="93"/>
      <c r="K127" s="93"/>
    </row>
    <row r="128" spans="1:11" ht="14.25" customHeight="1">
      <c r="A128" s="93" t="s">
        <v>142</v>
      </c>
      <c r="B128" s="93"/>
      <c r="C128" s="93"/>
      <c r="D128" s="93"/>
      <c r="E128" s="93"/>
      <c r="F128" s="93"/>
      <c r="G128" s="93"/>
      <c r="H128" s="93"/>
      <c r="I128" s="93"/>
      <c r="J128" s="93"/>
      <c r="K128" s="93"/>
    </row>
    <row r="129" spans="1:11" ht="21" customHeight="1">
      <c r="A129" s="93" t="s">
        <v>143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</row>
    <row r="131" spans="1:11" ht="18.75" customHeight="1">
      <c r="B131" s="56" t="s">
        <v>165</v>
      </c>
      <c r="C131" s="56"/>
      <c r="D131" s="56"/>
      <c r="E131" s="94" t="s">
        <v>166</v>
      </c>
      <c r="F131" s="94"/>
      <c r="G131" s="94"/>
    </row>
  </sheetData>
  <mergeCells count="73">
    <mergeCell ref="A129:K129"/>
    <mergeCell ref="E131:G131"/>
    <mergeCell ref="A123:K123"/>
    <mergeCell ref="A124:K124"/>
    <mergeCell ref="A125:K125"/>
    <mergeCell ref="A126:K126"/>
    <mergeCell ref="A127:K127"/>
    <mergeCell ref="A128:K128"/>
    <mergeCell ref="A119:H119"/>
    <mergeCell ref="A82:K82"/>
    <mergeCell ref="A86:K86"/>
    <mergeCell ref="A87:K87"/>
    <mergeCell ref="A99:K99"/>
    <mergeCell ref="A100:K100"/>
    <mergeCell ref="A101:K101"/>
    <mergeCell ref="A102:K102"/>
    <mergeCell ref="A104:K104"/>
    <mergeCell ref="A113:H113"/>
    <mergeCell ref="A115:H115"/>
    <mergeCell ref="A116:H116"/>
    <mergeCell ref="A81:K81"/>
    <mergeCell ref="A72:K72"/>
    <mergeCell ref="A73:K73"/>
    <mergeCell ref="A74:K74"/>
    <mergeCell ref="A75:K75"/>
    <mergeCell ref="A76:K76"/>
    <mergeCell ref="A77:K77"/>
    <mergeCell ref="A78:A79"/>
    <mergeCell ref="B78:B79"/>
    <mergeCell ref="C78:E78"/>
    <mergeCell ref="F78:H78"/>
    <mergeCell ref="I78:K78"/>
    <mergeCell ref="A67:K67"/>
    <mergeCell ref="C68:E68"/>
    <mergeCell ref="F68:H68"/>
    <mergeCell ref="I68:K68"/>
    <mergeCell ref="A59:K59"/>
    <mergeCell ref="C60:E60"/>
    <mergeCell ref="F60:H60"/>
    <mergeCell ref="I60:K60"/>
    <mergeCell ref="C44:E44"/>
    <mergeCell ref="F44:H44"/>
    <mergeCell ref="I44:K44"/>
    <mergeCell ref="A51:K51"/>
    <mergeCell ref="C52:E52"/>
    <mergeCell ref="F52:H52"/>
    <mergeCell ref="I52:K52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58" orientation="portrait" verticalDpi="0" r:id="rId1"/>
  <rowBreaks count="1" manualBreakCount="1">
    <brk id="5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7461</vt:lpstr>
      <vt:lpstr>'7461'!Область_печати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2023-02-07T10:10:30Z</cp:lastPrinted>
  <dcterms:created xsi:type="dcterms:W3CDTF">2019-07-18T07:25:18Z</dcterms:created>
  <dcterms:modified xsi:type="dcterms:W3CDTF">2023-02-10T09:24:45Z</dcterms:modified>
</cp:coreProperties>
</file>