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120" yWindow="-120" windowWidth="19440" windowHeight="13740" tabRatio="787"/>
  </bookViews>
  <sheets>
    <sheet name="0160" sheetId="1" r:id="rId1"/>
  </sheets>
  <definedNames>
    <definedName name="_xlnm.Print_Area" localSheetId="0">'0160'!$A$1:$K$144</definedName>
  </definedNames>
  <calcPr calcId="191029"/>
</workbook>
</file>

<file path=xl/calcChain.xml><?xml version="1.0" encoding="utf-8"?>
<calcChain xmlns="http://schemas.openxmlformats.org/spreadsheetml/2006/main">
  <c r="E109" i="1"/>
  <c r="J83"/>
  <c r="K83"/>
  <c r="K82"/>
  <c r="J82"/>
  <c r="I82"/>
  <c r="J113" l="1"/>
  <c r="J97"/>
  <c r="E97"/>
  <c r="K97" s="1"/>
  <c r="I88" l="1"/>
  <c r="I89"/>
  <c r="I90"/>
  <c r="I91"/>
  <c r="I92"/>
  <c r="I93"/>
  <c r="I94"/>
  <c r="E88"/>
  <c r="E89"/>
  <c r="E90"/>
  <c r="E91"/>
  <c r="E92"/>
  <c r="E93"/>
  <c r="E94"/>
  <c r="E96"/>
  <c r="E57" l="1"/>
  <c r="E59"/>
  <c r="E58"/>
  <c r="A85" l="1"/>
  <c r="H88" l="1"/>
  <c r="K88" s="1"/>
  <c r="H89"/>
  <c r="K89" s="1"/>
  <c r="H90"/>
  <c r="K90" s="1"/>
  <c r="H91"/>
  <c r="K91" s="1"/>
  <c r="H92"/>
  <c r="K92" s="1"/>
  <c r="H93"/>
  <c r="K93" s="1"/>
  <c r="H94"/>
  <c r="K94" s="1"/>
  <c r="H44"/>
  <c r="H45"/>
  <c r="H46"/>
  <c r="H47"/>
  <c r="H48"/>
  <c r="H49"/>
  <c r="H50"/>
  <c r="E44"/>
  <c r="E45"/>
  <c r="E46"/>
  <c r="E47"/>
  <c r="E48"/>
  <c r="E49"/>
  <c r="E50"/>
  <c r="I101" l="1"/>
  <c r="G83"/>
  <c r="J47"/>
  <c r="I47"/>
  <c r="J46"/>
  <c r="I46"/>
  <c r="J45"/>
  <c r="I45"/>
  <c r="I44"/>
  <c r="J44"/>
  <c r="I48"/>
  <c r="J48"/>
  <c r="I49"/>
  <c r="J49"/>
  <c r="I50"/>
  <c r="J50"/>
  <c r="C30"/>
  <c r="C28" s="1"/>
  <c r="I112"/>
  <c r="J96"/>
  <c r="K45" l="1"/>
  <c r="K47"/>
  <c r="K44"/>
  <c r="K50"/>
  <c r="K46"/>
  <c r="K49"/>
  <c r="K48"/>
  <c r="D28"/>
  <c r="H16"/>
  <c r="E16"/>
  <c r="J95"/>
  <c r="I99"/>
  <c r="I100"/>
  <c r="I102"/>
  <c r="J103"/>
  <c r="I106"/>
  <c r="I107"/>
  <c r="I108"/>
  <c r="I111"/>
  <c r="I87"/>
  <c r="I78"/>
  <c r="J62"/>
  <c r="I62"/>
  <c r="H62"/>
  <c r="E62"/>
  <c r="H113"/>
  <c r="E113"/>
  <c r="E111"/>
  <c r="K111" s="1"/>
  <c r="B113"/>
  <c r="B111"/>
  <c r="H101"/>
  <c r="E101"/>
  <c r="H96"/>
  <c r="K96" s="1"/>
  <c r="B96"/>
  <c r="E100"/>
  <c r="C82"/>
  <c r="H68"/>
  <c r="H67"/>
  <c r="E67"/>
  <c r="F57"/>
  <c r="H57" s="1"/>
  <c r="J52"/>
  <c r="H52"/>
  <c r="E52"/>
  <c r="J51"/>
  <c r="I51"/>
  <c r="H51"/>
  <c r="E51"/>
  <c r="K101" l="1"/>
  <c r="K52"/>
  <c r="F82"/>
  <c r="K113"/>
  <c r="K51"/>
  <c r="K62"/>
  <c r="H112" l="1"/>
  <c r="E112"/>
  <c r="H108"/>
  <c r="E108"/>
  <c r="H107"/>
  <c r="E107"/>
  <c r="H106"/>
  <c r="E106"/>
  <c r="H103"/>
  <c r="E103"/>
  <c r="H102"/>
  <c r="E102"/>
  <c r="H100"/>
  <c r="K100" s="1"/>
  <c r="H99"/>
  <c r="E99"/>
  <c r="H95"/>
  <c r="E95"/>
  <c r="H87"/>
  <c r="K87" s="1"/>
  <c r="E87"/>
  <c r="E83"/>
  <c r="B83"/>
  <c r="H82"/>
  <c r="E82"/>
  <c r="B82"/>
  <c r="E78"/>
  <c r="J69"/>
  <c r="I69"/>
  <c r="H69"/>
  <c r="E69"/>
  <c r="J64"/>
  <c r="I64"/>
  <c r="H64"/>
  <c r="E64"/>
  <c r="J63"/>
  <c r="I63"/>
  <c r="H63"/>
  <c r="E63"/>
  <c r="J59"/>
  <c r="I59"/>
  <c r="H59"/>
  <c r="J58"/>
  <c r="I58"/>
  <c r="H58"/>
  <c r="J56"/>
  <c r="I56"/>
  <c r="H56"/>
  <c r="J55"/>
  <c r="I55"/>
  <c r="H55"/>
  <c r="E55"/>
  <c r="J43"/>
  <c r="I43"/>
  <c r="H43"/>
  <c r="E43"/>
  <c r="E33"/>
  <c r="E32"/>
  <c r="E31"/>
  <c r="J20"/>
  <c r="I20"/>
  <c r="H20"/>
  <c r="D30" s="1"/>
  <c r="E20"/>
  <c r="J19"/>
  <c r="I19"/>
  <c r="H19"/>
  <c r="E19"/>
  <c r="J16"/>
  <c r="I16"/>
  <c r="K99" l="1"/>
  <c r="K103"/>
  <c r="K43"/>
  <c r="K55"/>
  <c r="K56"/>
  <c r="K58"/>
  <c r="K63"/>
  <c r="K64"/>
  <c r="K95"/>
  <c r="K112"/>
  <c r="K108"/>
  <c r="K107"/>
  <c r="K106"/>
  <c r="K102"/>
  <c r="J78"/>
  <c r="K20"/>
  <c r="K19"/>
  <c r="K16"/>
  <c r="K69"/>
  <c r="K59"/>
  <c r="H78"/>
  <c r="K78" s="1"/>
  <c r="H83" l="1"/>
  <c r="E30"/>
  <c r="E28" s="1"/>
</calcChain>
</file>

<file path=xl/sharedStrings.xml><?xml version="1.0" encoding="utf-8"?>
<sst xmlns="http://schemas.openxmlformats.org/spreadsheetml/2006/main" count="263" uniqueCount="170">
  <si>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</si>
  <si>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</si>
  <si>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</si>
  <si>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</si>
  <si>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</si>
  <si>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2"/>
        <rFont val="Times New Roman"/>
        <family val="1"/>
        <charset val="204"/>
      </rPr>
      <t>1</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</si>
  <si>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</si>
  <si>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</si>
  <si>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</si>
  <si>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</si>
  <si>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</si>
  <si>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</si>
  <si>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</si>
  <si>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</si>
  <si>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</si>
  <si>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</si>
  <si>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</si>
  <si>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</si>
  <si>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</si>
  <si>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</si>
  <si>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</si>
  <si>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</si>
  <si>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</si>
  <si>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</si>
  <si>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</si>
  <si>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</si>
  <si>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</si>
  <si>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</si>
  <si>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</si>
  <si>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</si>
  <si>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</si>
  <si>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</si>
  <si>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</si>
  <si>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</si>
  <si>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</si>
  <si>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</si>
  <si>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</si>
  <si>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</si>
  <si>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</si>
  <si>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</si>
  <si>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</si>
  <si>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</si>
  <si>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</si>
  <si>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</si>
  <si>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</si>
  <si>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</si>
  <si>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</si>
  <si>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</si>
  <si>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</si>
  <si>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</si>
  <si>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</si>
  <si>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</si>
  <si>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</si>
  <si>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</si>
  <si>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</si>
  <si>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</si>
  <si>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</si>
  <si>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</si>
  <si>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</si>
  <si>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</si>
  <si>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</si>
  <si>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</si>
  <si>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</si>
  <si>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</si>
  <si>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</si>
  <si>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</si>
  <si>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</si>
  <si>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</si>
  <si>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</si>
  <si>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</si>
  <si>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</si>
  <si>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</si>
  <si>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</si>
  <si>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</si>
  <si>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</si>
  <si>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</si>
  <si>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</si>
  <si>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</si>
  <si>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</si>
  <si>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</si>
  <si>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</si>
  <si>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</si>
  <si>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</si>
  <si>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</si>
  <si>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</si>
  <si>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</si>
  <si>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</si>
  <si>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</si>
  <si>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</si>
  <si>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</si>
  <si>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</si>
  <si>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</si>
  <si>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</si>
  <si>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</si>
  <si>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</si>
  <si>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</si>
  <si>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</si>
  <si>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</si>
  <si>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</si>
  <si>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</si>
  <si>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Кількість штатних одиниць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</si>
  <si>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</si>
  <si>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</si>
  <si>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</si>
  <si>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</si>
  <si>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</si>
  <si>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</si>
  <si>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</si>
  <si>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</si>
  <si>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</si>
  <si>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</si>
  <si>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</si>
  <si>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</si>
  <si>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</si>
  <si>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</si>
  <si>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</si>
  <si>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</si>
  <si>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</si>
  <si>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якості</t>
  </si>
  <si>
    <t xml:space="preserve">Пояснення щодо розбіжностей між фактичними та плановии результативними показниками: </t>
  </si>
  <si>
    <t>Забезпечення виконання наданих законодавством повноважень</t>
  </si>
  <si>
    <t>Код</t>
  </si>
  <si>
    <t>Показники</t>
  </si>
  <si>
    <t>Загальний фонд</t>
  </si>
  <si>
    <t>Пояснення щодо розбіжностей між фактичними та плановии результативними показниками:</t>
  </si>
  <si>
    <t>Управління житлово-комунального господарства та будівництва Ніжинської міської ради</t>
  </si>
  <si>
    <t>кількість отриманих листів, звернень, заяв, скарг</t>
  </si>
  <si>
    <t>кількість прийнятих нормативно-правових актів</t>
  </si>
  <si>
    <t>кількість виконаних листів, звернень, заяв, скарг на одного працівника</t>
  </si>
  <si>
    <t>кількість прийнятих нормативно-правових актів на одного працівника</t>
  </si>
  <si>
    <t>витрати на утримання однієї штатної одиниці</t>
  </si>
  <si>
    <t>Площа орендованих приміщень</t>
  </si>
  <si>
    <t>кількість укладених договорів оренди</t>
  </si>
  <si>
    <t>кількість виконаних  листів, звернень, заяв, скарг</t>
  </si>
  <si>
    <t>відсоток виконаних листів, звернень, заяв, скарг</t>
  </si>
  <si>
    <t>кількість виконаних листів, звернень, заяв, скарг</t>
  </si>
  <si>
    <t>кількість одиниць майна, що здається в оренду</t>
  </si>
  <si>
    <t>кількість розроблених нормативно-правових актів</t>
  </si>
  <si>
    <t>відсоток прийнятих нормативно-правових актів</t>
  </si>
  <si>
    <t>відсоток орендної плати, що надійшов від орендарів до запланованого</t>
  </si>
  <si>
    <t>кількість  виконаних  листів, звернень, заяв, скарг на одного працівника</t>
  </si>
  <si>
    <t>0111</t>
  </si>
  <si>
    <t>Кількість придбаних автомобілів</t>
  </si>
  <si>
    <t>Керівництво і управління у відповідній сфері у містах (місті Києві), селищах,  селах, територіальних громадах</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</si>
  <si>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економне використання  коштів</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</si>
  <si>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</si>
  <si>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 у сфері  житлово-комунального господарства  </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</si>
  <si>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Забезпечення діяльності  управління  житло-комунального господарства та будівництва</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</si>
  <si>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Контроль за діяльністю організацій, підприємств житлово-комунальної сфери сфери, за своєчасним виконання установами своїх обов’язків. Забезпечення  виконання  наданих законодавством повноважень.</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</si>
  <si>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</si>
  <si>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t>Здійснення повноважень щодо володіння, користування та розпорядження  об’яєктами права комунальної власності</t>
  </si>
  <si>
    <t>в т.ч. посадових осіб</t>
  </si>
  <si>
    <t>керівників підрозділів</t>
  </si>
  <si>
    <t>спеціалістів</t>
  </si>
  <si>
    <t>іншого персоналу</t>
  </si>
  <si>
    <t>Кількість фактично зайнятих посад, в т.ч.</t>
  </si>
  <si>
    <t>жінок</t>
  </si>
  <si>
    <t>чоловіків</t>
  </si>
  <si>
    <t>Кількістьукладених договорів оренди</t>
  </si>
  <si>
    <t>Завдання програми в забезпечення виконання наданих законодавством повноважень  та  здійснення повноважень щодо володіння, користування та розпорядження  об’яєктами права комунальної власності. Штатна чисельність протягом  звітного періоду  не змінювалась. Заборгованості по заробітній платі на кінець звітного періоду немає. Всі отримані протягом звітного року запити, звернення, заяви, доручення були оброблені в належні строки, надані відповіді. Провівши аналіз даної програми, ми бачимо, що є відхилення  між  фактичними та плановими  результативними  показниками, що  обумовлено провіеденням  заходів економії</t>
  </si>
  <si>
    <t>Оцінка ефективності бюджетної програми за 2022 рік</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</si>
  <si>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По зазальному фонду - проводилися заходи по економії бюджетних  коштів (перш за все енергоносіїв). По спеціальному фонду - власні надходження бюджетних установ - накопичення коштів для ремонту покрівлі будівлі.</t>
    </r>
  </si>
  <si>
    <t>Пояснення причин відхилень фактичних обсягів надходжень від планових -  накопичення коштів для ремонту покрівлі будівлі.</t>
  </si>
  <si>
    <r>
      <t>Збільшення обсягів  видатків загального фонду порівняно із аналогічними показниками попереднього року обумовлено зростанням цін  на  товари та послуги, збільшенням  вартості  енергоносіїв. Видатки по спеціальному фонду  зменшилися оскільки у минулому році було придбано  автобус, власні надходження бюджетних установ (орендна плата) -</t>
    </r>
    <r>
      <rPr>
        <i/>
        <sz val="11"/>
        <color rgb="FFFF0000"/>
        <rFont val="Times New Roman"/>
        <family val="1"/>
        <charset val="204"/>
      </rPr>
      <t xml:space="preserve"> </t>
    </r>
    <r>
      <rPr>
        <i/>
        <sz val="11"/>
        <color theme="1"/>
        <rFont val="Times New Roman"/>
        <family val="1"/>
        <charset val="204"/>
      </rPr>
      <t xml:space="preserve">за рахунок використання коштів минулих років </t>
    </r>
  </si>
  <si>
    <t>Збільшилася кількість  листів, звернень, заяв, зменшилася  кількість прийнятих нормативно-правових актів відповідно до потреб установи.Кількість договорів оренди не змінилася.</t>
  </si>
  <si>
    <t>Т.в.о головного  бухгалтера</t>
  </si>
  <si>
    <t>Інна СТУПКО</t>
  </si>
  <si>
    <r>
      <t>5.7    «Стан фінансової дисципліни» :</t>
    </r>
    <r>
      <rPr>
        <i/>
        <sz val="11"/>
        <rFont val="Times New Roman"/>
        <family val="1"/>
        <charset val="204"/>
      </rPr>
      <t xml:space="preserve"> Станом на 01.01.2023 р. кредиторська заборгованость 8 414,98 грн.,  дебіторська заборгованость відсутня.</t>
    </r>
  </si>
  <si>
    <t>Керівництво та управління у  сфері житлово-комунального господарства та будівництва</t>
  </si>
  <si>
    <t>середня вартість автомобіля</t>
  </si>
</sst>
</file>

<file path=xl/styles.xml><?xml version="1.0" encoding="utf-8"?>
<styleSheet xmlns="http://schemas.openxmlformats.org/spreadsheetml/2006/main">
  <numFmts count="4">
    <numFmt numFmtId="43" formatCode="_-* #,##0.00\ _₽_-;\-* #,##0.00\ _₽_-;_-* &quot;-&quot;??\ _₽_-;_-@_-"/>
    <numFmt numFmtId="164" formatCode="0.0"/>
    <numFmt numFmtId="165" formatCode="_-* #,##0.0\ _₽_-;\-* #,##0.0\ _₽_-;_-* &quot;-&quot;??\ _₽_-;_-@_-"/>
    <numFmt numFmtId="166" formatCode="_-* #,##0.000\ _₽_-;\-* #,##0.000\ _₽_-;_-* &quot;-&quot;??\ _₽_-;_-@_-"/>
  </numFmts>
  <fonts count="19">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color indexed="8"/>
      <name val="Arial"/>
      <family val="2"/>
      <charset val="204"/>
    </font>
    <font>
      <i/>
      <sz val="12"/>
      <name val="Times New Roman"/>
      <family val="1"/>
      <charset val="204"/>
    </font>
    <font>
      <i/>
      <sz val="11"/>
      <name val="Times New Roman"/>
      <family val="1"/>
      <charset val="204"/>
    </font>
    <font>
      <i/>
      <sz val="10"/>
      <name val="Times New Roman"/>
      <family val="1"/>
      <charset val="204"/>
    </font>
    <font>
      <i/>
      <sz val="11"/>
      <color rgb="FFFF0000"/>
      <name val="Times New Roman"/>
      <family val="1"/>
      <charset val="204"/>
    </font>
    <font>
      <i/>
      <sz val="11"/>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0" fontId="1" fillId="0" borderId="2"/>
    <xf numFmtId="43" fontId="8" fillId="0" borderId="0" applyFont="0" applyFill="0" applyBorder="0" applyAlignment="0" applyProtection="0"/>
    <xf numFmtId="0" fontId="13" fillId="0" borderId="2">
      <alignment vertical="top"/>
    </xf>
  </cellStyleXfs>
  <cellXfs count="69">
    <xf numFmtId="0" fontId="0" fillId="0" borderId="0" xfId="0"/>
    <xf numFmtId="0" fontId="6" fillId="0" borderId="2" xfId="0" applyFont="1" applyBorder="1" applyAlignment="1">
      <alignment horizontal="center" vertical="center" wrapText="1"/>
    </xf>
    <xf numFmtId="0" fontId="7" fillId="3" borderId="2" xfId="0" applyFont="1" applyFill="1" applyBorder="1" applyAlignment="1">
      <alignment horizontal="left" vertical="center" wrapText="1"/>
    </xf>
    <xf numFmtId="0" fontId="6" fillId="0" borderId="2" xfId="0" applyFont="1" applyBorder="1" applyAlignment="1">
      <alignment horizontal="left" vertical="center" wrapText="1"/>
    </xf>
    <xf numFmtId="0" fontId="11" fillId="0" borderId="2" xfId="0" applyFont="1" applyBorder="1" applyAlignment="1">
      <alignment horizontal="left" vertical="center" wrapText="1"/>
    </xf>
    <xf numFmtId="0" fontId="7" fillId="0" borderId="2" xfId="0" applyFont="1" applyBorder="1" applyAlignment="1">
      <alignment horizontal="left" vertical="center" wrapText="1"/>
    </xf>
    <xf numFmtId="0" fontId="4" fillId="0" borderId="2" xfId="0" applyFont="1" applyBorder="1" applyAlignment="1">
      <alignment horizontal="left" vertical="center" wrapText="1"/>
    </xf>
    <xf numFmtId="0" fontId="3"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5" xfId="0" applyFont="1" applyFill="1" applyBorder="1" applyAlignment="1">
      <alignment horizontal="left" vertical="center" wrapText="1"/>
    </xf>
    <xf numFmtId="0" fontId="6" fillId="2" borderId="5" xfId="0" applyFont="1" applyFill="1" applyBorder="1" applyAlignment="1">
      <alignment horizontal="center" vertical="center" wrapText="1"/>
    </xf>
    <xf numFmtId="166" fontId="7" fillId="2" borderId="5" xfId="2" applyNumberFormat="1" applyFont="1" applyFill="1" applyBorder="1" applyAlignment="1">
      <alignment horizontal="center" vertical="center" wrapText="1"/>
    </xf>
    <xf numFmtId="165" fontId="7" fillId="2" borderId="5" xfId="2" applyNumberFormat="1" applyFont="1" applyFill="1" applyBorder="1" applyAlignment="1">
      <alignment horizontal="center" vertical="center" wrapText="1"/>
    </xf>
    <xf numFmtId="0" fontId="7" fillId="2" borderId="5" xfId="0" applyFont="1" applyFill="1" applyBorder="1" applyAlignment="1">
      <alignment vertical="center" wrapText="1"/>
    </xf>
    <xf numFmtId="0" fontId="5" fillId="2" borderId="5" xfId="0" applyFont="1" applyFill="1" applyBorder="1" applyAlignment="1">
      <alignment horizontal="left" vertical="center" wrapText="1"/>
    </xf>
    <xf numFmtId="166" fontId="2" fillId="2" borderId="5" xfId="2" applyNumberFormat="1" applyFont="1" applyFill="1" applyBorder="1" applyAlignment="1">
      <alignment vertical="center" wrapText="1"/>
    </xf>
    <xf numFmtId="166" fontId="2" fillId="2" borderId="5" xfId="2" applyNumberFormat="1" applyFont="1" applyFill="1" applyBorder="1" applyAlignment="1">
      <alignment horizontal="center" vertical="center" wrapText="1"/>
    </xf>
    <xf numFmtId="0" fontId="11" fillId="2" borderId="5" xfId="0" applyFont="1" applyFill="1" applyBorder="1" applyAlignment="1">
      <alignment horizontal="left" vertical="center" wrapText="1"/>
    </xf>
    <xf numFmtId="164" fontId="7" fillId="2" borderId="5" xfId="0" applyNumberFormat="1" applyFont="1" applyFill="1" applyBorder="1" applyAlignment="1">
      <alignment horizontal="center" vertical="center" wrapText="1"/>
    </xf>
    <xf numFmtId="0" fontId="11" fillId="2" borderId="5" xfId="0" applyFont="1" applyFill="1" applyBorder="1" applyAlignment="1">
      <alignment horizontal="center" vertical="center" wrapText="1"/>
    </xf>
    <xf numFmtId="43" fontId="7" fillId="2" borderId="5" xfId="2" applyFont="1" applyFill="1" applyBorder="1" applyAlignment="1">
      <alignment horizontal="center" vertical="center" wrapText="1"/>
    </xf>
    <xf numFmtId="0" fontId="12"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49" fontId="9" fillId="2" borderId="2"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166" fontId="7" fillId="2" borderId="5" xfId="2" applyNumberFormat="1" applyFont="1" applyFill="1" applyBorder="1" applyAlignment="1">
      <alignment horizontal="left" vertical="center" wrapText="1"/>
    </xf>
    <xf numFmtId="0" fontId="2" fillId="2" borderId="5" xfId="0" applyFont="1" applyFill="1" applyBorder="1" applyAlignment="1">
      <alignment horizontal="center" vertical="center" wrapText="1"/>
    </xf>
    <xf numFmtId="166" fontId="2" fillId="3" borderId="5" xfId="2" applyNumberFormat="1" applyFont="1" applyFill="1" applyBorder="1" applyAlignment="1">
      <alignment vertical="center" wrapText="1"/>
    </xf>
    <xf numFmtId="0" fontId="7" fillId="3" borderId="5" xfId="0" applyFont="1" applyFill="1" applyBorder="1" applyAlignment="1">
      <alignment horizontal="center" vertical="center" wrapText="1"/>
    </xf>
    <xf numFmtId="0" fontId="7" fillId="3" borderId="5" xfId="0" applyFont="1" applyFill="1" applyBorder="1" applyAlignment="1">
      <alignment horizontal="left" vertical="center" wrapText="1"/>
    </xf>
    <xf numFmtId="0" fontId="5" fillId="2" borderId="2" xfId="0" applyFont="1" applyFill="1" applyBorder="1" applyAlignment="1">
      <alignment horizontal="left" vertical="center" wrapText="1"/>
    </xf>
    <xf numFmtId="0" fontId="4" fillId="0" borderId="2" xfId="0" applyFont="1" applyBorder="1" applyAlignment="1">
      <alignment horizontal="center" vertical="center" wrapText="1"/>
    </xf>
    <xf numFmtId="0" fontId="16" fillId="2" borderId="5"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5" fillId="2" borderId="5" xfId="0" applyFont="1" applyFill="1" applyBorder="1" applyAlignment="1">
      <alignment horizontal="left" vertical="center" wrapText="1"/>
    </xf>
    <xf numFmtId="0" fontId="11" fillId="2" borderId="5" xfId="0" applyFont="1" applyFill="1" applyBorder="1" applyAlignment="1">
      <alignment horizontal="center" vertical="center" wrapText="1"/>
    </xf>
    <xf numFmtId="0" fontId="12" fillId="2" borderId="6" xfId="0" applyFont="1" applyFill="1" applyBorder="1" applyAlignment="1">
      <alignment horizontal="left" vertical="center" wrapText="1"/>
    </xf>
    <xf numFmtId="0" fontId="12" fillId="2" borderId="5" xfId="0" applyFont="1" applyFill="1" applyBorder="1" applyAlignment="1">
      <alignment horizontal="center" vertical="center" wrapText="1"/>
    </xf>
    <xf numFmtId="0" fontId="15" fillId="2" borderId="5"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3" fillId="0" borderId="2" xfId="0" applyFont="1" applyBorder="1" applyAlignment="1">
      <alignment horizontal="center" vertical="center" wrapText="1"/>
    </xf>
    <xf numFmtId="0" fontId="4" fillId="2" borderId="2"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9" fillId="2" borderId="2" xfId="0" applyFont="1" applyFill="1" applyBorder="1" applyAlignment="1">
      <alignment horizontal="left" vertical="center" wrapText="1"/>
    </xf>
  </cellXfs>
  <cellStyles count="4">
    <cellStyle name="Звичайний 2" xfId="1"/>
    <cellStyle name="Звичайний_Додаток _ 3 зм_ни 4575" xfId="3"/>
    <cellStyle name="Обычный" xfId="0" builtinId="0"/>
    <cellStyle name="Финансовый" xfId="2" builtinId="3"/>
  </cellStyles>
  <dxfs count="0"/>
  <tableStyles count="0" defaultTableStyle="TableStyleMedium2" defaultPivotStyle="PivotStyleLight16"/>
  <colors>
    <mruColors>
      <color rgb="FF00FF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sheetPr>
  <dimension ref="A1:K144"/>
  <sheetViews>
    <sheetView tabSelected="1" view="pageBreakPreview" zoomScale="115" zoomScaleNormal="100" zoomScaleSheetLayoutView="115" workbookViewId="0">
      <selection activeCell="A109" sqref="A109:K109"/>
    </sheetView>
  </sheetViews>
  <sheetFormatPr defaultColWidth="34" defaultRowHeight="12.75"/>
  <cols>
    <col min="1" max="1" width="5.5703125" style="5" customWidth="1"/>
    <col min="2" max="2" width="34" style="5"/>
    <col min="3" max="3" width="10.7109375" style="5" customWidth="1"/>
    <col min="4" max="4" width="11.42578125" style="5" customWidth="1"/>
    <col min="5" max="5" width="10.7109375" style="5" customWidth="1"/>
    <col min="6" max="6" width="10.5703125" style="5" customWidth="1"/>
    <col min="7" max="7" width="11.140625" style="5" customWidth="1"/>
    <col min="8" max="8" width="11" style="5" customWidth="1"/>
    <col min="9" max="10" width="9.42578125" style="5" customWidth="1"/>
    <col min="11" max="11" width="9.28515625" style="5" customWidth="1"/>
    <col min="12" max="16384" width="34" style="5"/>
  </cols>
  <sheetData>
    <row r="1" spans="1:11">
      <c r="H1" s="61" t="s">
        <v>60</v>
      </c>
      <c r="I1" s="61"/>
      <c r="J1" s="61"/>
      <c r="K1" s="61"/>
    </row>
    <row r="2" spans="1:11" ht="29.45" customHeight="1">
      <c r="H2" s="61" t="s">
        <v>61</v>
      </c>
      <c r="I2" s="61"/>
      <c r="J2" s="61"/>
      <c r="K2" s="61"/>
    </row>
    <row r="3" spans="1:11" ht="18.75">
      <c r="A3" s="62" t="s">
        <v>160</v>
      </c>
      <c r="B3" s="62"/>
      <c r="C3" s="62"/>
      <c r="D3" s="62"/>
      <c r="E3" s="62"/>
      <c r="F3" s="62"/>
      <c r="G3" s="62"/>
      <c r="H3" s="62"/>
      <c r="I3" s="62"/>
      <c r="J3" s="62"/>
      <c r="K3" s="62"/>
    </row>
    <row r="4" spans="1:11" ht="37.15" customHeight="1">
      <c r="A4" s="8" t="s">
        <v>62</v>
      </c>
      <c r="B4" s="8">
        <v>1200000</v>
      </c>
      <c r="C4" s="8"/>
      <c r="D4" s="62" t="s">
        <v>125</v>
      </c>
      <c r="E4" s="62"/>
      <c r="F4" s="62"/>
      <c r="G4" s="62"/>
      <c r="H4" s="62"/>
      <c r="I4" s="62"/>
      <c r="J4" s="62"/>
      <c r="K4" s="62"/>
    </row>
    <row r="5" spans="1:11" ht="18" customHeight="1">
      <c r="A5" s="7"/>
      <c r="B5" s="7" t="s">
        <v>63</v>
      </c>
      <c r="C5" s="7"/>
      <c r="D5" s="63" t="s">
        <v>64</v>
      </c>
      <c r="E5" s="63"/>
      <c r="F5" s="63"/>
      <c r="G5" s="63"/>
      <c r="H5" s="63"/>
      <c r="I5" s="63"/>
      <c r="J5" s="63"/>
      <c r="K5" s="63"/>
    </row>
    <row r="6" spans="1:11" ht="37.15" customHeight="1">
      <c r="A6" s="8" t="s">
        <v>65</v>
      </c>
      <c r="B6" s="8">
        <v>1210000</v>
      </c>
      <c r="C6" s="8"/>
      <c r="D6" s="62" t="s">
        <v>125</v>
      </c>
      <c r="E6" s="62"/>
      <c r="F6" s="62"/>
      <c r="G6" s="62"/>
      <c r="H6" s="62"/>
      <c r="I6" s="62"/>
      <c r="J6" s="62"/>
      <c r="K6" s="62"/>
    </row>
    <row r="7" spans="1:11" ht="18" customHeight="1">
      <c r="A7" s="26"/>
      <c r="B7" s="28" t="s">
        <v>63</v>
      </c>
      <c r="C7" s="26"/>
      <c r="D7" s="65" t="s">
        <v>66</v>
      </c>
      <c r="E7" s="65"/>
      <c r="F7" s="65"/>
      <c r="G7" s="65"/>
      <c r="H7" s="65"/>
      <c r="I7" s="65"/>
      <c r="J7" s="65"/>
      <c r="K7" s="65"/>
    </row>
    <row r="8" spans="1:11" s="8" customFormat="1" ht="46.5" customHeight="1">
      <c r="A8" s="29" t="s">
        <v>67</v>
      </c>
      <c r="B8" s="29">
        <v>1210160</v>
      </c>
      <c r="C8" s="30" t="s">
        <v>141</v>
      </c>
      <c r="D8" s="66" t="s">
        <v>143</v>
      </c>
      <c r="E8" s="66"/>
      <c r="F8" s="66"/>
      <c r="G8" s="66"/>
      <c r="H8" s="66"/>
      <c r="I8" s="66"/>
      <c r="J8" s="66"/>
      <c r="K8" s="66"/>
    </row>
    <row r="9" spans="1:11" s="7" customFormat="1" ht="18.75">
      <c r="A9" s="29"/>
      <c r="B9" s="28" t="s">
        <v>63</v>
      </c>
      <c r="C9" s="31" t="s">
        <v>68</v>
      </c>
      <c r="D9" s="28"/>
      <c r="E9" s="28"/>
      <c r="F9" s="28"/>
      <c r="G9" s="28"/>
      <c r="H9" s="28"/>
      <c r="I9" s="28"/>
      <c r="J9" s="28"/>
      <c r="K9" s="28"/>
    </row>
    <row r="10" spans="1:11" s="7" customFormat="1" ht="34.5" customHeight="1">
      <c r="A10" s="29" t="s">
        <v>69</v>
      </c>
      <c r="B10" s="29" t="s">
        <v>70</v>
      </c>
      <c r="C10" s="67" t="s">
        <v>168</v>
      </c>
      <c r="D10" s="67"/>
      <c r="E10" s="67"/>
      <c r="F10" s="67"/>
      <c r="G10" s="67"/>
      <c r="H10" s="67"/>
      <c r="I10" s="67"/>
      <c r="J10" s="67"/>
      <c r="K10" s="67"/>
    </row>
    <row r="11" spans="1:11" s="7" customFormat="1" ht="16.899999999999999" customHeight="1">
      <c r="A11" s="29" t="s">
        <v>71</v>
      </c>
      <c r="B11" s="68" t="s">
        <v>72</v>
      </c>
      <c r="C11" s="68"/>
      <c r="D11" s="68"/>
      <c r="E11" s="68"/>
      <c r="F11" s="68"/>
      <c r="G11" s="68"/>
      <c r="H11" s="68"/>
      <c r="I11" s="68"/>
      <c r="J11" s="68"/>
      <c r="K11" s="68"/>
    </row>
    <row r="12" spans="1:11" ht="18" customHeight="1">
      <c r="A12" s="64" t="s">
        <v>73</v>
      </c>
      <c r="B12" s="41"/>
      <c r="C12" s="41"/>
      <c r="D12" s="41"/>
      <c r="E12" s="41"/>
      <c r="F12" s="41"/>
      <c r="G12" s="41"/>
      <c r="H12" s="41"/>
      <c r="I12" s="41"/>
      <c r="J12" s="41"/>
      <c r="K12" s="41"/>
    </row>
    <row r="13" spans="1:11" ht="16.899999999999999" customHeight="1">
      <c r="A13" s="42" t="s">
        <v>0</v>
      </c>
      <c r="B13" s="42" t="s">
        <v>1</v>
      </c>
      <c r="C13" s="52" t="s">
        <v>2</v>
      </c>
      <c r="D13" s="52"/>
      <c r="E13" s="52"/>
      <c r="F13" s="52" t="s">
        <v>3</v>
      </c>
      <c r="G13" s="52"/>
      <c r="H13" s="52"/>
      <c r="I13" s="52" t="s">
        <v>4</v>
      </c>
      <c r="J13" s="52"/>
      <c r="K13" s="52"/>
    </row>
    <row r="14" spans="1:11" ht="22.5">
      <c r="A14" s="42"/>
      <c r="B14" s="42"/>
      <c r="C14" s="12" t="s">
        <v>74</v>
      </c>
      <c r="D14" s="12" t="s">
        <v>75</v>
      </c>
      <c r="E14" s="12" t="s">
        <v>76</v>
      </c>
      <c r="F14" s="12" t="s">
        <v>74</v>
      </c>
      <c r="G14" s="12" t="s">
        <v>77</v>
      </c>
      <c r="H14" s="12" t="s">
        <v>76</v>
      </c>
      <c r="I14" s="12" t="s">
        <v>78</v>
      </c>
      <c r="J14" s="12" t="s">
        <v>79</v>
      </c>
      <c r="K14" s="12" t="s">
        <v>76</v>
      </c>
    </row>
    <row r="15" spans="1:11" s="1" customFormat="1" ht="11.25">
      <c r="A15" s="12"/>
      <c r="B15" s="12"/>
      <c r="C15" s="12" t="s">
        <v>80</v>
      </c>
      <c r="D15" s="12" t="s">
        <v>81</v>
      </c>
      <c r="E15" s="12" t="s">
        <v>82</v>
      </c>
      <c r="F15" s="12" t="s">
        <v>83</v>
      </c>
      <c r="G15" s="12" t="s">
        <v>84</v>
      </c>
      <c r="H15" s="12" t="s">
        <v>85</v>
      </c>
      <c r="I15" s="12" t="s">
        <v>86</v>
      </c>
      <c r="J15" s="12" t="s">
        <v>87</v>
      </c>
      <c r="K15" s="12" t="s">
        <v>88</v>
      </c>
    </row>
    <row r="16" spans="1:11" s="9" customFormat="1" ht="19.5" customHeight="1">
      <c r="A16" s="10" t="s">
        <v>6</v>
      </c>
      <c r="B16" s="32" t="s">
        <v>117</v>
      </c>
      <c r="C16" s="13">
        <v>6875.48</v>
      </c>
      <c r="D16" s="13">
        <v>240</v>
      </c>
      <c r="E16" s="13">
        <f>C16+D16</f>
        <v>7115.48</v>
      </c>
      <c r="F16" s="13">
        <v>6684.067</v>
      </c>
      <c r="G16" s="13">
        <v>107.245</v>
      </c>
      <c r="H16" s="13">
        <f>G16+F16</f>
        <v>6791.3119999999999</v>
      </c>
      <c r="I16" s="13">
        <f>C16-F16</f>
        <v>191.41299999999956</v>
      </c>
      <c r="J16" s="13">
        <f>D16-G16</f>
        <v>132.755</v>
      </c>
      <c r="K16" s="13">
        <f>I16+J16</f>
        <v>324.16799999999955</v>
      </c>
    </row>
    <row r="17" spans="1:11" ht="48.6" customHeight="1">
      <c r="A17" s="64" t="s">
        <v>161</v>
      </c>
      <c r="B17" s="41"/>
      <c r="C17" s="41"/>
      <c r="D17" s="41"/>
      <c r="E17" s="41"/>
      <c r="F17" s="41"/>
      <c r="G17" s="41"/>
      <c r="H17" s="41"/>
      <c r="I17" s="41"/>
      <c r="J17" s="41"/>
      <c r="K17" s="41"/>
    </row>
    <row r="18" spans="1:11" ht="15.75">
      <c r="A18" s="11"/>
      <c r="B18" s="11" t="s">
        <v>7</v>
      </c>
      <c r="C18" s="11"/>
      <c r="D18" s="11"/>
      <c r="E18" s="11"/>
      <c r="F18" s="11"/>
      <c r="G18" s="11"/>
      <c r="H18" s="11"/>
      <c r="I18" s="11"/>
      <c r="J18" s="11"/>
      <c r="K18" s="11"/>
    </row>
    <row r="19" spans="1:11" ht="30">
      <c r="A19" s="11" t="s">
        <v>5</v>
      </c>
      <c r="B19" s="16" t="s">
        <v>120</v>
      </c>
      <c r="C19" s="33">
        <v>6875.48</v>
      </c>
      <c r="D19" s="33"/>
      <c r="E19" s="13">
        <f t="shared" ref="E19:E20" si="0">C19+D19</f>
        <v>6875.48</v>
      </c>
      <c r="F19" s="33">
        <v>6684.067</v>
      </c>
      <c r="G19" s="33"/>
      <c r="H19" s="13">
        <f t="shared" ref="H19:H20" si="1">F19+G19</f>
        <v>6684.067</v>
      </c>
      <c r="I19" s="13">
        <f>C19-F19</f>
        <v>191.41299999999956</v>
      </c>
      <c r="J19" s="13">
        <f>D19-G19</f>
        <v>0</v>
      </c>
      <c r="K19" s="13">
        <f t="shared" ref="K19:K20" si="2">I19+J19</f>
        <v>191.41299999999956</v>
      </c>
    </row>
    <row r="20" spans="1:11" ht="60">
      <c r="A20" s="11">
        <v>2</v>
      </c>
      <c r="B20" s="16" t="s">
        <v>150</v>
      </c>
      <c r="C20" s="33"/>
      <c r="D20" s="33">
        <v>240</v>
      </c>
      <c r="E20" s="13">
        <f t="shared" si="0"/>
        <v>240</v>
      </c>
      <c r="F20" s="33"/>
      <c r="G20" s="33">
        <v>107.245</v>
      </c>
      <c r="H20" s="13">
        <f t="shared" si="1"/>
        <v>107.245</v>
      </c>
      <c r="I20" s="13">
        <f>C20-F20</f>
        <v>0</v>
      </c>
      <c r="J20" s="13">
        <f>D20-G20</f>
        <v>132.755</v>
      </c>
      <c r="K20" s="13">
        <f t="shared" si="2"/>
        <v>132.755</v>
      </c>
    </row>
    <row r="21" spans="1:11" ht="21.6" customHeight="1">
      <c r="A21" s="64" t="s">
        <v>92</v>
      </c>
      <c r="B21" s="41"/>
      <c r="C21" s="41"/>
      <c r="D21" s="41"/>
      <c r="E21" s="41"/>
      <c r="F21" s="41"/>
      <c r="G21" s="41"/>
      <c r="H21" s="41"/>
      <c r="I21" s="41"/>
      <c r="J21" s="41"/>
      <c r="K21" s="41"/>
    </row>
    <row r="22" spans="1:11" ht="36">
      <c r="A22" s="11" t="s">
        <v>8</v>
      </c>
      <c r="B22" s="11" t="s">
        <v>9</v>
      </c>
      <c r="C22" s="34" t="s">
        <v>89</v>
      </c>
      <c r="D22" s="34" t="s">
        <v>90</v>
      </c>
      <c r="E22" s="34" t="s">
        <v>91</v>
      </c>
      <c r="F22" s="26"/>
      <c r="G22" s="26"/>
      <c r="H22" s="26"/>
      <c r="I22" s="26"/>
      <c r="J22" s="26"/>
      <c r="K22" s="26"/>
    </row>
    <row r="23" spans="1:11" ht="15">
      <c r="A23" s="11" t="s">
        <v>6</v>
      </c>
      <c r="B23" s="11" t="s">
        <v>11</v>
      </c>
      <c r="C23" s="11" t="s">
        <v>12</v>
      </c>
      <c r="D23" s="11"/>
      <c r="E23" s="11" t="s">
        <v>12</v>
      </c>
      <c r="F23" s="26"/>
      <c r="G23" s="26"/>
      <c r="H23" s="26"/>
      <c r="I23" s="26"/>
      <c r="J23" s="26"/>
      <c r="K23" s="26"/>
    </row>
    <row r="24" spans="1:11" ht="15">
      <c r="A24" s="11"/>
      <c r="B24" s="11" t="s">
        <v>13</v>
      </c>
      <c r="C24" s="11"/>
      <c r="D24" s="11"/>
      <c r="E24" s="11"/>
      <c r="F24" s="26"/>
      <c r="G24" s="26"/>
      <c r="H24" s="26"/>
      <c r="I24" s="26"/>
      <c r="J24" s="26"/>
      <c r="K24" s="26"/>
    </row>
    <row r="25" spans="1:11" ht="15">
      <c r="A25" s="11" t="s">
        <v>14</v>
      </c>
      <c r="B25" s="11" t="s">
        <v>15</v>
      </c>
      <c r="C25" s="11" t="s">
        <v>12</v>
      </c>
      <c r="D25" s="11"/>
      <c r="E25" s="11" t="s">
        <v>12</v>
      </c>
      <c r="F25" s="26"/>
      <c r="G25" s="26"/>
      <c r="H25" s="26"/>
      <c r="I25" s="26"/>
      <c r="J25" s="26"/>
      <c r="K25" s="26"/>
    </row>
    <row r="26" spans="1:11" ht="15">
      <c r="A26" s="11" t="s">
        <v>16</v>
      </c>
      <c r="B26" s="11" t="s">
        <v>17</v>
      </c>
      <c r="C26" s="11" t="s">
        <v>12</v>
      </c>
      <c r="D26" s="11"/>
      <c r="E26" s="11" t="s">
        <v>12</v>
      </c>
      <c r="F26" s="26"/>
      <c r="G26" s="26"/>
      <c r="H26" s="26"/>
      <c r="I26" s="26"/>
      <c r="J26" s="26"/>
      <c r="K26" s="26"/>
    </row>
    <row r="27" spans="1:11">
      <c r="A27" s="42" t="s">
        <v>18</v>
      </c>
      <c r="B27" s="42"/>
      <c r="C27" s="42"/>
      <c r="D27" s="42"/>
      <c r="E27" s="42"/>
      <c r="F27" s="26"/>
      <c r="G27" s="26"/>
      <c r="H27" s="26"/>
      <c r="I27" s="26"/>
      <c r="J27" s="26"/>
      <c r="K27" s="26"/>
    </row>
    <row r="28" spans="1:11" ht="15">
      <c r="A28" s="11" t="s">
        <v>19</v>
      </c>
      <c r="B28" s="11" t="s">
        <v>20</v>
      </c>
      <c r="C28" s="13">
        <f>C30+C31+C32+C33</f>
        <v>240</v>
      </c>
      <c r="D28" s="13">
        <f>G20</f>
        <v>107.245</v>
      </c>
      <c r="E28" s="13">
        <f>SUM(E30:E33)</f>
        <v>132.755</v>
      </c>
      <c r="F28" s="26"/>
      <c r="G28" s="26"/>
      <c r="H28" s="26"/>
      <c r="I28" s="26"/>
      <c r="J28" s="26"/>
      <c r="K28" s="26"/>
    </row>
    <row r="29" spans="1:11" ht="15">
      <c r="A29" s="11"/>
      <c r="B29" s="11" t="s">
        <v>13</v>
      </c>
      <c r="C29" s="13"/>
      <c r="D29" s="13"/>
      <c r="E29" s="13"/>
      <c r="F29" s="26"/>
      <c r="G29" s="26"/>
      <c r="H29" s="26"/>
      <c r="I29" s="26"/>
      <c r="J29" s="26"/>
      <c r="K29" s="26"/>
    </row>
    <row r="30" spans="1:11" ht="15">
      <c r="A30" s="11" t="s">
        <v>21</v>
      </c>
      <c r="B30" s="11" t="s">
        <v>15</v>
      </c>
      <c r="C30" s="13">
        <f>D20</f>
        <v>240</v>
      </c>
      <c r="D30" s="13">
        <f>H20</f>
        <v>107.245</v>
      </c>
      <c r="E30" s="13">
        <f>C30-D30</f>
        <v>132.755</v>
      </c>
      <c r="F30" s="26"/>
      <c r="G30" s="26"/>
      <c r="H30" s="26"/>
      <c r="I30" s="26"/>
      <c r="J30" s="26"/>
      <c r="K30" s="26"/>
    </row>
    <row r="31" spans="1:11" ht="15">
      <c r="A31" s="11" t="s">
        <v>22</v>
      </c>
      <c r="B31" s="11" t="s">
        <v>23</v>
      </c>
      <c r="C31" s="13"/>
      <c r="D31" s="13"/>
      <c r="E31" s="13">
        <f t="shared" ref="E31:E33" si="3">C31-D31</f>
        <v>0</v>
      </c>
      <c r="F31" s="26"/>
      <c r="G31" s="26"/>
      <c r="H31" s="26"/>
      <c r="I31" s="26"/>
      <c r="J31" s="26"/>
      <c r="K31" s="26"/>
    </row>
    <row r="32" spans="1:11" ht="15">
      <c r="A32" s="11" t="s">
        <v>24</v>
      </c>
      <c r="B32" s="11" t="s">
        <v>25</v>
      </c>
      <c r="C32" s="13"/>
      <c r="D32" s="13"/>
      <c r="E32" s="13">
        <f t="shared" si="3"/>
        <v>0</v>
      </c>
      <c r="F32" s="26"/>
      <c r="G32" s="26"/>
      <c r="H32" s="26"/>
      <c r="I32" s="26"/>
      <c r="J32" s="26"/>
      <c r="K32" s="26"/>
    </row>
    <row r="33" spans="1:11" ht="15">
      <c r="A33" s="11" t="s">
        <v>26</v>
      </c>
      <c r="B33" s="11" t="s">
        <v>27</v>
      </c>
      <c r="C33" s="13"/>
      <c r="D33" s="13"/>
      <c r="E33" s="13">
        <f t="shared" si="3"/>
        <v>0</v>
      </c>
      <c r="F33" s="26"/>
      <c r="G33" s="26"/>
      <c r="H33" s="26"/>
      <c r="I33" s="26"/>
      <c r="J33" s="26"/>
      <c r="K33" s="26"/>
    </row>
    <row r="34" spans="1:11" ht="45.2" customHeight="1">
      <c r="A34" s="55" t="s">
        <v>162</v>
      </c>
      <c r="B34" s="42"/>
      <c r="C34" s="42"/>
      <c r="D34" s="42"/>
      <c r="E34" s="42"/>
      <c r="F34" s="26"/>
      <c r="G34" s="26"/>
      <c r="H34" s="26"/>
      <c r="I34" s="26"/>
      <c r="J34" s="26"/>
      <c r="K34" s="26"/>
    </row>
    <row r="35" spans="1:11" ht="15">
      <c r="A35" s="11" t="s">
        <v>28</v>
      </c>
      <c r="B35" s="11" t="s">
        <v>29</v>
      </c>
      <c r="C35" s="11" t="s">
        <v>12</v>
      </c>
      <c r="D35" s="11"/>
      <c r="E35" s="11"/>
      <c r="F35" s="26"/>
      <c r="G35" s="26"/>
      <c r="H35" s="26"/>
      <c r="I35" s="26"/>
      <c r="J35" s="26"/>
      <c r="K35" s="26"/>
    </row>
    <row r="36" spans="1:11" ht="15">
      <c r="A36" s="11"/>
      <c r="B36" s="11" t="s">
        <v>13</v>
      </c>
      <c r="C36" s="11"/>
      <c r="D36" s="11"/>
      <c r="E36" s="11"/>
      <c r="F36" s="26"/>
      <c r="G36" s="26"/>
      <c r="H36" s="26"/>
      <c r="I36" s="26"/>
      <c r="J36" s="26"/>
      <c r="K36" s="26"/>
    </row>
    <row r="37" spans="1:11" ht="15">
      <c r="A37" s="11" t="s">
        <v>30</v>
      </c>
      <c r="B37" s="11" t="s">
        <v>15</v>
      </c>
      <c r="C37" s="11" t="s">
        <v>12</v>
      </c>
      <c r="D37" s="11"/>
      <c r="E37" s="11"/>
      <c r="F37" s="26"/>
      <c r="G37" s="26"/>
      <c r="H37" s="26"/>
      <c r="I37" s="26"/>
      <c r="J37" s="26"/>
      <c r="K37" s="26"/>
    </row>
    <row r="38" spans="1:11" ht="15">
      <c r="A38" s="11" t="s">
        <v>31</v>
      </c>
      <c r="B38" s="11" t="s">
        <v>27</v>
      </c>
      <c r="C38" s="11" t="s">
        <v>12</v>
      </c>
      <c r="D38" s="11"/>
      <c r="E38" s="11"/>
      <c r="F38" s="26"/>
      <c r="G38" s="26"/>
      <c r="H38" s="26"/>
      <c r="I38" s="26"/>
      <c r="J38" s="26"/>
      <c r="K38" s="26"/>
    </row>
    <row r="39" spans="1:11" ht="16.149999999999999" customHeight="1">
      <c r="A39" s="64" t="s">
        <v>93</v>
      </c>
      <c r="B39" s="41"/>
      <c r="C39" s="41"/>
      <c r="D39" s="41"/>
      <c r="E39" s="41"/>
      <c r="F39" s="41"/>
      <c r="G39" s="41"/>
      <c r="H39" s="41"/>
      <c r="I39" s="41"/>
      <c r="J39" s="41"/>
      <c r="K39" s="41"/>
    </row>
    <row r="40" spans="1:11">
      <c r="A40" s="42" t="s">
        <v>8</v>
      </c>
      <c r="B40" s="42" t="s">
        <v>9</v>
      </c>
      <c r="C40" s="42" t="s">
        <v>32</v>
      </c>
      <c r="D40" s="42"/>
      <c r="E40" s="42"/>
      <c r="F40" s="42" t="s">
        <v>33</v>
      </c>
      <c r="G40" s="42"/>
      <c r="H40" s="42"/>
      <c r="I40" s="42" t="s">
        <v>10</v>
      </c>
      <c r="J40" s="42"/>
      <c r="K40" s="42"/>
    </row>
    <row r="41" spans="1:11" ht="22.5">
      <c r="A41" s="42"/>
      <c r="B41" s="42"/>
      <c r="C41" s="24" t="s">
        <v>123</v>
      </c>
      <c r="D41" s="24" t="s">
        <v>116</v>
      </c>
      <c r="E41" s="24" t="s">
        <v>76</v>
      </c>
      <c r="F41" s="24" t="s">
        <v>123</v>
      </c>
      <c r="G41" s="24" t="s">
        <v>116</v>
      </c>
      <c r="H41" s="24" t="s">
        <v>76</v>
      </c>
      <c r="I41" s="24" t="s">
        <v>123</v>
      </c>
      <c r="J41" s="24" t="s">
        <v>116</v>
      </c>
      <c r="K41" s="24" t="s">
        <v>76</v>
      </c>
    </row>
    <row r="42" spans="1:11" s="4" customFormat="1" ht="14.25">
      <c r="A42" s="19" t="s">
        <v>94</v>
      </c>
      <c r="B42" s="19" t="s">
        <v>95</v>
      </c>
      <c r="C42" s="54"/>
      <c r="D42" s="54"/>
      <c r="E42" s="54"/>
      <c r="F42" s="54"/>
      <c r="G42" s="54"/>
      <c r="H42" s="54"/>
      <c r="I42" s="54"/>
      <c r="J42" s="54"/>
      <c r="K42" s="54"/>
    </row>
    <row r="43" spans="1:11" ht="15">
      <c r="A43" s="10">
        <v>1</v>
      </c>
      <c r="B43" s="16" t="s">
        <v>100</v>
      </c>
      <c r="C43" s="10">
        <v>24</v>
      </c>
      <c r="D43" s="10"/>
      <c r="E43" s="10">
        <f>C43+D43</f>
        <v>24</v>
      </c>
      <c r="F43" s="10">
        <v>24</v>
      </c>
      <c r="G43" s="10"/>
      <c r="H43" s="10">
        <f>F43+G43</f>
        <v>24</v>
      </c>
      <c r="I43" s="10">
        <f>F43-C43</f>
        <v>0</v>
      </c>
      <c r="J43" s="10">
        <f>G43-D43</f>
        <v>0</v>
      </c>
      <c r="K43" s="10">
        <f>I43+J43</f>
        <v>0</v>
      </c>
    </row>
    <row r="44" spans="1:11" s="26" customFormat="1" ht="15">
      <c r="A44" s="10">
        <v>2</v>
      </c>
      <c r="B44" s="16" t="s">
        <v>151</v>
      </c>
      <c r="C44" s="10">
        <v>18</v>
      </c>
      <c r="D44" s="10"/>
      <c r="E44" s="10">
        <f t="shared" ref="E44:E50" si="4">C44+D44</f>
        <v>18</v>
      </c>
      <c r="F44" s="10">
        <v>18</v>
      </c>
      <c r="G44" s="10"/>
      <c r="H44" s="10">
        <f t="shared" ref="H44:H50" si="5">F44+G44</f>
        <v>18</v>
      </c>
      <c r="I44" s="10">
        <f t="shared" ref="I44:I50" si="6">F44-C44</f>
        <v>0</v>
      </c>
      <c r="J44" s="10">
        <f t="shared" ref="J44:J50" si="7">G44-D44</f>
        <v>0</v>
      </c>
      <c r="K44" s="10">
        <f t="shared" ref="K44:K50" si="8">I44+J44</f>
        <v>0</v>
      </c>
    </row>
    <row r="45" spans="1:11" ht="15">
      <c r="A45" s="10">
        <v>3</v>
      </c>
      <c r="B45" s="16" t="s">
        <v>152</v>
      </c>
      <c r="C45" s="10">
        <v>6</v>
      </c>
      <c r="D45" s="10"/>
      <c r="E45" s="10">
        <f t="shared" si="4"/>
        <v>6</v>
      </c>
      <c r="F45" s="10">
        <v>6</v>
      </c>
      <c r="G45" s="10"/>
      <c r="H45" s="10">
        <f t="shared" si="5"/>
        <v>6</v>
      </c>
      <c r="I45" s="10">
        <f t="shared" ref="I45:I47" si="9">F45-C45</f>
        <v>0</v>
      </c>
      <c r="J45" s="10">
        <f t="shared" ref="J45:J47" si="10">G45-D45</f>
        <v>0</v>
      </c>
      <c r="K45" s="10">
        <f t="shared" ref="K45:K47" si="11">I45+J45</f>
        <v>0</v>
      </c>
    </row>
    <row r="46" spans="1:11" ht="15">
      <c r="A46" s="10">
        <v>4</v>
      </c>
      <c r="B46" s="16" t="s">
        <v>153</v>
      </c>
      <c r="C46" s="10">
        <v>12</v>
      </c>
      <c r="D46" s="10"/>
      <c r="E46" s="10">
        <f t="shared" si="4"/>
        <v>12</v>
      </c>
      <c r="F46" s="10">
        <v>12</v>
      </c>
      <c r="G46" s="10"/>
      <c r="H46" s="10">
        <f t="shared" si="5"/>
        <v>12</v>
      </c>
      <c r="I46" s="10">
        <f t="shared" si="9"/>
        <v>0</v>
      </c>
      <c r="J46" s="10">
        <f t="shared" si="10"/>
        <v>0</v>
      </c>
      <c r="K46" s="10">
        <f t="shared" si="11"/>
        <v>0</v>
      </c>
    </row>
    <row r="47" spans="1:11" ht="15">
      <c r="A47" s="10">
        <v>5</v>
      </c>
      <c r="B47" s="16" t="s">
        <v>154</v>
      </c>
      <c r="C47" s="10">
        <v>6</v>
      </c>
      <c r="D47" s="10"/>
      <c r="E47" s="10">
        <f t="shared" si="4"/>
        <v>6</v>
      </c>
      <c r="F47" s="10">
        <v>6</v>
      </c>
      <c r="G47" s="10"/>
      <c r="H47" s="10">
        <f t="shared" si="5"/>
        <v>6</v>
      </c>
      <c r="I47" s="10">
        <f t="shared" si="9"/>
        <v>0</v>
      </c>
      <c r="J47" s="10">
        <f t="shared" si="10"/>
        <v>0</v>
      </c>
      <c r="K47" s="10">
        <f t="shared" si="11"/>
        <v>0</v>
      </c>
    </row>
    <row r="48" spans="1:11" ht="30">
      <c r="A48" s="10">
        <v>6</v>
      </c>
      <c r="B48" s="16" t="s">
        <v>155</v>
      </c>
      <c r="C48" s="10">
        <v>24</v>
      </c>
      <c r="D48" s="10"/>
      <c r="E48" s="10">
        <f t="shared" si="4"/>
        <v>24</v>
      </c>
      <c r="F48" s="10">
        <v>24</v>
      </c>
      <c r="G48" s="10"/>
      <c r="H48" s="10">
        <f t="shared" si="5"/>
        <v>24</v>
      </c>
      <c r="I48" s="10">
        <f t="shared" si="6"/>
        <v>0</v>
      </c>
      <c r="J48" s="10">
        <f t="shared" si="7"/>
        <v>0</v>
      </c>
      <c r="K48" s="10">
        <f t="shared" si="8"/>
        <v>0</v>
      </c>
    </row>
    <row r="49" spans="1:11" ht="15">
      <c r="A49" s="10">
        <v>7</v>
      </c>
      <c r="B49" s="16" t="s">
        <v>156</v>
      </c>
      <c r="C49" s="10">
        <v>11</v>
      </c>
      <c r="D49" s="10"/>
      <c r="E49" s="10">
        <f t="shared" si="4"/>
        <v>11</v>
      </c>
      <c r="F49" s="10">
        <v>11</v>
      </c>
      <c r="G49" s="10"/>
      <c r="H49" s="10">
        <f t="shared" si="5"/>
        <v>11</v>
      </c>
      <c r="I49" s="10">
        <f t="shared" si="6"/>
        <v>0</v>
      </c>
      <c r="J49" s="10">
        <f t="shared" si="7"/>
        <v>0</v>
      </c>
      <c r="K49" s="10">
        <f t="shared" si="8"/>
        <v>0</v>
      </c>
    </row>
    <row r="50" spans="1:11" ht="15">
      <c r="A50" s="10">
        <v>8</v>
      </c>
      <c r="B50" s="16" t="s">
        <v>157</v>
      </c>
      <c r="C50" s="10">
        <v>13</v>
      </c>
      <c r="D50" s="10"/>
      <c r="E50" s="10">
        <f t="shared" si="4"/>
        <v>13</v>
      </c>
      <c r="F50" s="10">
        <v>13</v>
      </c>
      <c r="G50" s="10"/>
      <c r="H50" s="10">
        <f t="shared" si="5"/>
        <v>13</v>
      </c>
      <c r="I50" s="10">
        <f t="shared" si="6"/>
        <v>0</v>
      </c>
      <c r="J50" s="10">
        <f t="shared" si="7"/>
        <v>0</v>
      </c>
      <c r="K50" s="10">
        <f t="shared" si="8"/>
        <v>0</v>
      </c>
    </row>
    <row r="51" spans="1:11" ht="15">
      <c r="A51" s="10">
        <v>9</v>
      </c>
      <c r="B51" s="16" t="s">
        <v>131</v>
      </c>
      <c r="C51" s="10"/>
      <c r="D51" s="10">
        <v>82.43</v>
      </c>
      <c r="E51" s="10">
        <f>C51+D51</f>
        <v>82.43</v>
      </c>
      <c r="F51" s="10"/>
      <c r="G51" s="10">
        <v>82.43</v>
      </c>
      <c r="H51" s="10">
        <f>F51+G51</f>
        <v>82.43</v>
      </c>
      <c r="I51" s="10">
        <f>F51-C51</f>
        <v>0</v>
      </c>
      <c r="J51" s="10">
        <f>G51-D51</f>
        <v>0</v>
      </c>
      <c r="K51" s="10">
        <f>I51+J51</f>
        <v>0</v>
      </c>
    </row>
    <row r="52" spans="1:11" ht="30">
      <c r="A52" s="10">
        <v>10</v>
      </c>
      <c r="B52" s="16" t="s">
        <v>136</v>
      </c>
      <c r="C52" s="10"/>
      <c r="D52" s="10">
        <v>329</v>
      </c>
      <c r="E52" s="10">
        <f>D52</f>
        <v>329</v>
      </c>
      <c r="F52" s="10"/>
      <c r="G52" s="10">
        <v>329</v>
      </c>
      <c r="H52" s="10">
        <f>G52</f>
        <v>329</v>
      </c>
      <c r="I52" s="10"/>
      <c r="J52" s="10">
        <f>D52-G52</f>
        <v>0</v>
      </c>
      <c r="K52" s="10">
        <f>E52-H52</f>
        <v>0</v>
      </c>
    </row>
    <row r="53" spans="1:11" ht="22.5" customHeight="1">
      <c r="A53" s="50" t="s">
        <v>119</v>
      </c>
      <c r="B53" s="54"/>
      <c r="C53" s="54"/>
      <c r="D53" s="54"/>
      <c r="E53" s="54"/>
      <c r="F53" s="54"/>
      <c r="G53" s="54"/>
      <c r="H53" s="54"/>
      <c r="I53" s="54"/>
      <c r="J53" s="54"/>
      <c r="K53" s="54"/>
    </row>
    <row r="54" spans="1:11" s="4" customFormat="1" ht="14.25">
      <c r="A54" s="19" t="s">
        <v>96</v>
      </c>
      <c r="B54" s="19" t="s">
        <v>97</v>
      </c>
      <c r="C54" s="54"/>
      <c r="D54" s="54"/>
      <c r="E54" s="54"/>
      <c r="F54" s="54"/>
      <c r="G54" s="54"/>
      <c r="H54" s="54"/>
      <c r="I54" s="54"/>
      <c r="J54" s="54"/>
      <c r="K54" s="54"/>
    </row>
    <row r="55" spans="1:11" ht="25.5">
      <c r="A55" s="10">
        <v>11</v>
      </c>
      <c r="B55" s="11" t="s">
        <v>126</v>
      </c>
      <c r="C55" s="10">
        <v>800</v>
      </c>
      <c r="D55" s="10"/>
      <c r="E55" s="10">
        <f t="shared" ref="E55:E69" si="12">C55+D55</f>
        <v>800</v>
      </c>
      <c r="F55" s="10">
        <v>801</v>
      </c>
      <c r="G55" s="10"/>
      <c r="H55" s="10">
        <f t="shared" ref="H55:H69" si="13">F55+G55</f>
        <v>801</v>
      </c>
      <c r="I55" s="10">
        <f t="shared" ref="I55:J69" si="14">F55-C55</f>
        <v>1</v>
      </c>
      <c r="J55" s="10">
        <f t="shared" si="14"/>
        <v>0</v>
      </c>
      <c r="K55" s="10">
        <f t="shared" ref="K55:K69" si="15">I55+J55</f>
        <v>1</v>
      </c>
    </row>
    <row r="56" spans="1:11" s="2" customFormat="1" ht="25.5">
      <c r="A56" s="10">
        <v>12</v>
      </c>
      <c r="B56" s="11" t="s">
        <v>133</v>
      </c>
      <c r="C56" s="10">
        <v>800</v>
      </c>
      <c r="D56" s="10"/>
      <c r="E56" s="10">
        <v>800</v>
      </c>
      <c r="F56" s="10">
        <v>801</v>
      </c>
      <c r="G56" s="10"/>
      <c r="H56" s="10">
        <f t="shared" si="13"/>
        <v>801</v>
      </c>
      <c r="I56" s="10">
        <f t="shared" si="14"/>
        <v>1</v>
      </c>
      <c r="J56" s="10">
        <f t="shared" si="14"/>
        <v>0</v>
      </c>
      <c r="K56" s="10">
        <f t="shared" si="15"/>
        <v>1</v>
      </c>
    </row>
    <row r="57" spans="1:11" ht="25.5">
      <c r="A57" s="10">
        <v>13</v>
      </c>
      <c r="B57" s="11" t="s">
        <v>137</v>
      </c>
      <c r="C57" s="10">
        <v>150</v>
      </c>
      <c r="D57" s="10"/>
      <c r="E57" s="10">
        <f>C57</f>
        <v>150</v>
      </c>
      <c r="F57" s="10">
        <f>E57</f>
        <v>150</v>
      </c>
      <c r="G57" s="10"/>
      <c r="H57" s="10">
        <f>F57</f>
        <v>150</v>
      </c>
      <c r="I57" s="10">
        <v>0</v>
      </c>
      <c r="J57" s="10"/>
      <c r="K57" s="10">
        <v>0</v>
      </c>
    </row>
    <row r="58" spans="1:11" ht="25.5">
      <c r="A58" s="10">
        <v>14</v>
      </c>
      <c r="B58" s="11" t="s">
        <v>127</v>
      </c>
      <c r="C58" s="10">
        <v>150</v>
      </c>
      <c r="D58" s="10"/>
      <c r="E58" s="10">
        <f>C58</f>
        <v>150</v>
      </c>
      <c r="F58" s="10">
        <v>150</v>
      </c>
      <c r="G58" s="10"/>
      <c r="H58" s="10">
        <f t="shared" si="13"/>
        <v>150</v>
      </c>
      <c r="I58" s="10">
        <f t="shared" si="14"/>
        <v>0</v>
      </c>
      <c r="J58" s="10">
        <f t="shared" si="14"/>
        <v>0</v>
      </c>
      <c r="K58" s="10">
        <f t="shared" si="15"/>
        <v>0</v>
      </c>
    </row>
    <row r="59" spans="1:11" s="2" customFormat="1">
      <c r="A59" s="10">
        <v>15</v>
      </c>
      <c r="B59" s="11" t="s">
        <v>158</v>
      </c>
      <c r="C59" s="10"/>
      <c r="D59" s="10">
        <v>7</v>
      </c>
      <c r="E59" s="10">
        <f>D59</f>
        <v>7</v>
      </c>
      <c r="F59" s="10"/>
      <c r="G59" s="10">
        <v>7</v>
      </c>
      <c r="H59" s="10">
        <f t="shared" si="13"/>
        <v>7</v>
      </c>
      <c r="I59" s="10">
        <f t="shared" si="14"/>
        <v>0</v>
      </c>
      <c r="J59" s="10">
        <f t="shared" si="14"/>
        <v>0</v>
      </c>
      <c r="K59" s="10">
        <f t="shared" si="15"/>
        <v>0</v>
      </c>
    </row>
    <row r="60" spans="1:11" ht="15.6" customHeight="1">
      <c r="A60" s="50" t="s">
        <v>124</v>
      </c>
      <c r="B60" s="42"/>
      <c r="C60" s="42"/>
      <c r="D60" s="42"/>
      <c r="E60" s="42"/>
      <c r="F60" s="42"/>
      <c r="G60" s="42"/>
      <c r="H60" s="42"/>
      <c r="I60" s="42"/>
      <c r="J60" s="42"/>
      <c r="K60" s="42"/>
    </row>
    <row r="61" spans="1:11" s="4" customFormat="1" ht="14.25">
      <c r="A61" s="19" t="s">
        <v>98</v>
      </c>
      <c r="B61" s="19" t="s">
        <v>99</v>
      </c>
      <c r="C61" s="54"/>
      <c r="D61" s="54"/>
      <c r="E61" s="54"/>
      <c r="F61" s="54"/>
      <c r="G61" s="54"/>
      <c r="H61" s="54"/>
      <c r="I61" s="54"/>
      <c r="J61" s="54"/>
      <c r="K61" s="54"/>
    </row>
    <row r="62" spans="1:11" ht="25.5">
      <c r="A62" s="10">
        <v>16</v>
      </c>
      <c r="B62" s="11" t="s">
        <v>140</v>
      </c>
      <c r="C62" s="10">
        <v>34</v>
      </c>
      <c r="D62" s="10"/>
      <c r="E62" s="10">
        <f t="shared" ref="E62" si="16">C62+D62</f>
        <v>34</v>
      </c>
      <c r="F62" s="10">
        <v>34</v>
      </c>
      <c r="G62" s="10"/>
      <c r="H62" s="10">
        <f t="shared" ref="H62" si="17">F62+G62</f>
        <v>34</v>
      </c>
      <c r="I62" s="10">
        <f t="shared" ref="I62" si="18">F62-C62</f>
        <v>0</v>
      </c>
      <c r="J62" s="10">
        <f t="shared" ref="J62" si="19">G62-D62</f>
        <v>0</v>
      </c>
      <c r="K62" s="10">
        <f t="shared" ref="K62" si="20">I62+J62</f>
        <v>0</v>
      </c>
    </row>
    <row r="63" spans="1:11" ht="25.5">
      <c r="A63" s="10">
        <v>17</v>
      </c>
      <c r="B63" s="11" t="s">
        <v>129</v>
      </c>
      <c r="C63" s="10">
        <v>6</v>
      </c>
      <c r="D63" s="10"/>
      <c r="E63" s="10">
        <f t="shared" si="12"/>
        <v>6</v>
      </c>
      <c r="F63" s="10">
        <v>6</v>
      </c>
      <c r="G63" s="10"/>
      <c r="H63" s="10">
        <f t="shared" si="13"/>
        <v>6</v>
      </c>
      <c r="I63" s="10">
        <f t="shared" si="14"/>
        <v>0</v>
      </c>
      <c r="J63" s="10">
        <f t="shared" si="14"/>
        <v>0</v>
      </c>
      <c r="K63" s="10">
        <f t="shared" si="15"/>
        <v>0</v>
      </c>
    </row>
    <row r="64" spans="1:11" ht="25.5">
      <c r="A64" s="10">
        <v>18</v>
      </c>
      <c r="B64" s="11" t="s">
        <v>130</v>
      </c>
      <c r="C64" s="13">
        <v>286.48</v>
      </c>
      <c r="D64" s="13"/>
      <c r="E64" s="13">
        <f t="shared" si="12"/>
        <v>286.48</v>
      </c>
      <c r="F64" s="13">
        <v>278.5</v>
      </c>
      <c r="G64" s="13"/>
      <c r="H64" s="13">
        <f t="shared" si="13"/>
        <v>278.5</v>
      </c>
      <c r="I64" s="13">
        <f t="shared" si="14"/>
        <v>-7.9800000000000182</v>
      </c>
      <c r="J64" s="13">
        <f t="shared" si="14"/>
        <v>0</v>
      </c>
      <c r="K64" s="13">
        <f t="shared" si="15"/>
        <v>-7.9800000000000182</v>
      </c>
    </row>
    <row r="65" spans="1:11" ht="19.5" customHeight="1">
      <c r="A65" s="55" t="s">
        <v>144</v>
      </c>
      <c r="B65" s="42"/>
      <c r="C65" s="42"/>
      <c r="D65" s="42"/>
      <c r="E65" s="42"/>
      <c r="F65" s="42"/>
      <c r="G65" s="42"/>
      <c r="H65" s="42"/>
      <c r="I65" s="42"/>
      <c r="J65" s="42"/>
      <c r="K65" s="42"/>
    </row>
    <row r="66" spans="1:11" s="4" customFormat="1" ht="14.25">
      <c r="A66" s="19">
        <v>4</v>
      </c>
      <c r="B66" s="23" t="s">
        <v>118</v>
      </c>
      <c r="C66" s="54"/>
      <c r="D66" s="54"/>
      <c r="E66" s="54"/>
      <c r="F66" s="54"/>
      <c r="G66" s="54"/>
      <c r="H66" s="54"/>
      <c r="I66" s="54"/>
      <c r="J66" s="54"/>
      <c r="K66" s="54"/>
    </row>
    <row r="67" spans="1:11" s="4" customFormat="1" ht="30">
      <c r="A67" s="10">
        <v>19</v>
      </c>
      <c r="B67" s="16" t="s">
        <v>134</v>
      </c>
      <c r="C67" s="10">
        <v>100</v>
      </c>
      <c r="D67" s="10"/>
      <c r="E67" s="10">
        <f>C67</f>
        <v>100</v>
      </c>
      <c r="F67" s="10">
        <v>100</v>
      </c>
      <c r="G67" s="10"/>
      <c r="H67" s="10">
        <f>F67</f>
        <v>100</v>
      </c>
      <c r="I67" s="10">
        <v>0</v>
      </c>
      <c r="J67" s="10"/>
      <c r="K67" s="10">
        <v>0</v>
      </c>
    </row>
    <row r="68" spans="1:11" s="4" customFormat="1" ht="30">
      <c r="A68" s="10">
        <v>20</v>
      </c>
      <c r="B68" s="16" t="s">
        <v>138</v>
      </c>
      <c r="C68" s="10">
        <v>100</v>
      </c>
      <c r="D68" s="10"/>
      <c r="E68" s="10">
        <v>100</v>
      </c>
      <c r="F68" s="10">
        <v>100</v>
      </c>
      <c r="G68" s="10"/>
      <c r="H68" s="10">
        <f>F68</f>
        <v>100</v>
      </c>
      <c r="I68" s="10">
        <v>0</v>
      </c>
      <c r="J68" s="10"/>
      <c r="K68" s="10">
        <v>0</v>
      </c>
    </row>
    <row r="69" spans="1:11" ht="25.5">
      <c r="A69" s="10">
        <v>21</v>
      </c>
      <c r="B69" s="11" t="s">
        <v>139</v>
      </c>
      <c r="C69" s="10"/>
      <c r="D69" s="10">
        <v>72.430000000000007</v>
      </c>
      <c r="E69" s="10">
        <f t="shared" si="12"/>
        <v>72.430000000000007</v>
      </c>
      <c r="F69" s="10"/>
      <c r="G69" s="10">
        <v>72.430000000000007</v>
      </c>
      <c r="H69" s="10">
        <f t="shared" si="13"/>
        <v>72.430000000000007</v>
      </c>
      <c r="I69" s="10">
        <f t="shared" si="14"/>
        <v>0</v>
      </c>
      <c r="J69" s="10">
        <f t="shared" si="14"/>
        <v>0</v>
      </c>
      <c r="K69" s="10">
        <f t="shared" si="15"/>
        <v>0</v>
      </c>
    </row>
    <row r="70" spans="1:11" ht="35.450000000000003" customHeight="1">
      <c r="A70" s="50" t="s">
        <v>119</v>
      </c>
      <c r="B70" s="42"/>
      <c r="C70" s="42"/>
      <c r="D70" s="42"/>
      <c r="E70" s="42"/>
      <c r="F70" s="42"/>
      <c r="G70" s="42"/>
      <c r="H70" s="42"/>
      <c r="I70" s="42"/>
      <c r="J70" s="42"/>
      <c r="K70" s="42"/>
    </row>
    <row r="71" spans="1:11" ht="33" customHeight="1">
      <c r="A71" s="48" t="s">
        <v>101</v>
      </c>
      <c r="B71" s="49"/>
      <c r="C71" s="49"/>
      <c r="D71" s="49"/>
      <c r="E71" s="49"/>
      <c r="F71" s="49"/>
      <c r="G71" s="49"/>
      <c r="H71" s="49"/>
      <c r="I71" s="49"/>
      <c r="J71" s="49"/>
      <c r="K71" s="49"/>
    </row>
    <row r="72" spans="1:11" ht="78.599999999999994" customHeight="1">
      <c r="A72" s="47" t="s">
        <v>159</v>
      </c>
      <c r="B72" s="47"/>
      <c r="C72" s="47"/>
      <c r="D72" s="47"/>
      <c r="E72" s="47"/>
      <c r="F72" s="47"/>
      <c r="G72" s="47"/>
      <c r="H72" s="47"/>
      <c r="I72" s="47"/>
      <c r="J72" s="47"/>
      <c r="K72" s="47"/>
    </row>
    <row r="73" spans="1:11" ht="13.15" customHeight="1">
      <c r="A73" s="51" t="s">
        <v>102</v>
      </c>
      <c r="B73" s="51"/>
      <c r="C73" s="51"/>
      <c r="D73" s="51"/>
      <c r="E73" s="51"/>
      <c r="F73" s="51"/>
      <c r="G73" s="51"/>
      <c r="H73" s="51"/>
      <c r="I73" s="51"/>
      <c r="J73" s="51"/>
      <c r="K73" s="51"/>
    </row>
    <row r="74" spans="1:11">
      <c r="A74" s="47" t="s">
        <v>103</v>
      </c>
      <c r="B74" s="47"/>
      <c r="C74" s="47"/>
      <c r="D74" s="47"/>
      <c r="E74" s="47"/>
      <c r="F74" s="47"/>
      <c r="G74" s="47"/>
      <c r="H74" s="47"/>
      <c r="I74" s="47"/>
      <c r="J74" s="47"/>
      <c r="K74" s="47"/>
    </row>
    <row r="75" spans="1:11" ht="17.45" customHeight="1">
      <c r="A75" s="41" t="s">
        <v>37</v>
      </c>
      <c r="B75" s="41"/>
      <c r="C75" s="41"/>
      <c r="D75" s="41"/>
      <c r="E75" s="41"/>
      <c r="F75" s="41"/>
      <c r="G75" s="41"/>
      <c r="H75" s="41"/>
      <c r="I75" s="41"/>
      <c r="J75" s="41"/>
      <c r="K75" s="41"/>
    </row>
    <row r="76" spans="1:11" ht="28.15" customHeight="1">
      <c r="A76" s="42" t="s">
        <v>8</v>
      </c>
      <c r="B76" s="42" t="s">
        <v>9</v>
      </c>
      <c r="C76" s="52" t="s">
        <v>38</v>
      </c>
      <c r="D76" s="52"/>
      <c r="E76" s="52"/>
      <c r="F76" s="52" t="s">
        <v>39</v>
      </c>
      <c r="G76" s="52"/>
      <c r="H76" s="52"/>
      <c r="I76" s="53" t="s">
        <v>104</v>
      </c>
      <c r="J76" s="52"/>
      <c r="K76" s="52"/>
    </row>
    <row r="77" spans="1:11" s="1" customFormat="1" ht="24.75" customHeight="1">
      <c r="A77" s="42"/>
      <c r="B77" s="42"/>
      <c r="C77" s="12" t="s">
        <v>74</v>
      </c>
      <c r="D77" s="12" t="s">
        <v>75</v>
      </c>
      <c r="E77" s="12" t="s">
        <v>76</v>
      </c>
      <c r="F77" s="12" t="s">
        <v>74</v>
      </c>
      <c r="G77" s="12" t="s">
        <v>75</v>
      </c>
      <c r="H77" s="12" t="s">
        <v>76</v>
      </c>
      <c r="I77" s="12" t="s">
        <v>74</v>
      </c>
      <c r="J77" s="12" t="s">
        <v>75</v>
      </c>
      <c r="K77" s="12" t="s">
        <v>76</v>
      </c>
    </row>
    <row r="78" spans="1:11" ht="15">
      <c r="A78" s="11"/>
      <c r="B78" s="11" t="s">
        <v>40</v>
      </c>
      <c r="C78" s="13">
        <v>5797.3140000000003</v>
      </c>
      <c r="D78" s="13">
        <v>1716.4</v>
      </c>
      <c r="E78" s="13">
        <f>C78+D78</f>
        <v>7513.7139999999999</v>
      </c>
      <c r="F78" s="13">
        <v>6684.067</v>
      </c>
      <c r="G78" s="13">
        <v>107.245</v>
      </c>
      <c r="H78" s="13">
        <f>F78+G78</f>
        <v>6791.3119999999999</v>
      </c>
      <c r="I78" s="14">
        <f>F78/C78*100</f>
        <v>115.29592842478429</v>
      </c>
      <c r="J78" s="14">
        <f>G78/D78*100</f>
        <v>6.2482521556746677</v>
      </c>
      <c r="K78" s="14">
        <f>H78/E78*100</f>
        <v>90.385553668931237</v>
      </c>
    </row>
    <row r="79" spans="1:11" ht="28.9" customHeight="1">
      <c r="A79" s="57" t="s">
        <v>105</v>
      </c>
      <c r="B79" s="57"/>
      <c r="C79" s="57"/>
      <c r="D79" s="57"/>
      <c r="E79" s="57"/>
      <c r="F79" s="57"/>
      <c r="G79" s="57"/>
      <c r="H79" s="57"/>
      <c r="I79" s="57"/>
      <c r="J79" s="57"/>
      <c r="K79" s="57"/>
    </row>
    <row r="80" spans="1:11" ht="48" customHeight="1">
      <c r="A80" s="60" t="s">
        <v>163</v>
      </c>
      <c r="B80" s="60"/>
      <c r="C80" s="60"/>
      <c r="D80" s="60"/>
      <c r="E80" s="60"/>
      <c r="F80" s="60"/>
      <c r="G80" s="60"/>
      <c r="H80" s="60"/>
      <c r="I80" s="60"/>
      <c r="J80" s="60"/>
      <c r="K80" s="60"/>
    </row>
    <row r="81" spans="1:11" ht="15">
      <c r="A81" s="11"/>
      <c r="B81" s="11" t="s">
        <v>13</v>
      </c>
      <c r="C81" s="11"/>
      <c r="D81" s="11"/>
      <c r="E81" s="11"/>
      <c r="F81" s="15"/>
      <c r="G81" s="15"/>
      <c r="H81" s="15"/>
      <c r="I81" s="15"/>
      <c r="J81" s="15"/>
      <c r="K81" s="15"/>
    </row>
    <row r="82" spans="1:11" ht="30">
      <c r="A82" s="11">
        <v>1</v>
      </c>
      <c r="B82" s="16" t="str">
        <f>B19</f>
        <v>Забезпечення виконання наданих законодавством повноважень</v>
      </c>
      <c r="C82" s="13">
        <f>C78</f>
        <v>5797.3140000000003</v>
      </c>
      <c r="D82" s="35">
        <v>1490</v>
      </c>
      <c r="E82" s="13">
        <f>C82+D82</f>
        <v>7287.3140000000003</v>
      </c>
      <c r="F82" s="13">
        <f>F78</f>
        <v>6684.067</v>
      </c>
      <c r="G82" s="13"/>
      <c r="H82" s="18">
        <f>F82+G82</f>
        <v>6684.067</v>
      </c>
      <c r="I82" s="14">
        <f>F82/C82*100</f>
        <v>115.29592842478429</v>
      </c>
      <c r="J82" s="14">
        <f>G82/D82*100</f>
        <v>0</v>
      </c>
      <c r="K82" s="14">
        <f>H82/E82*100</f>
        <v>91.721956814266548</v>
      </c>
    </row>
    <row r="83" spans="1:11" ht="59.25" customHeight="1">
      <c r="A83" s="11">
        <v>2</v>
      </c>
      <c r="B83" s="16" t="str">
        <f>B20</f>
        <v>Здійснення повноважень щодо володіння, користування та розпорядження  об’яєктами права комунальної власності</v>
      </c>
      <c r="C83" s="13"/>
      <c r="D83" s="35">
        <v>226.4</v>
      </c>
      <c r="E83" s="13">
        <f>C83+D83</f>
        <v>226.4</v>
      </c>
      <c r="F83" s="13"/>
      <c r="G83" s="17">
        <f>G20</f>
        <v>107.245</v>
      </c>
      <c r="H83" s="18">
        <f>F83+G83</f>
        <v>107.245</v>
      </c>
      <c r="I83" s="14"/>
      <c r="J83" s="14">
        <f>G83/D83*100</f>
        <v>47.369699646643113</v>
      </c>
      <c r="K83" s="14">
        <f>H83/E83*100</f>
        <v>47.369699646643113</v>
      </c>
    </row>
    <row r="84" spans="1:11" ht="30.6" customHeight="1">
      <c r="A84" s="58" t="s">
        <v>107</v>
      </c>
      <c r="B84" s="52"/>
      <c r="C84" s="52"/>
      <c r="D84" s="52"/>
      <c r="E84" s="52"/>
      <c r="F84" s="52"/>
      <c r="G84" s="52"/>
      <c r="H84" s="52"/>
      <c r="I84" s="52"/>
      <c r="J84" s="52"/>
      <c r="K84" s="52"/>
    </row>
    <row r="85" spans="1:11" ht="55.5" customHeight="1">
      <c r="A85" s="60" t="str">
        <f>A80</f>
        <v xml:space="preserve">Збільшення обсягів  видатків загального фонду порівняно із аналогічними показниками попереднього року обумовлено зростанням цін  на  товари та послуги, збільшенням  вартості  енергоносіїв. Видатки по спеціальному фонду  зменшилися оскільки у минулому році було придбано  автобус, власні надходження бюджетних установ (орендна плата) - за рахунок використання коштів минулих років </v>
      </c>
      <c r="B85" s="60"/>
      <c r="C85" s="60"/>
      <c r="D85" s="60"/>
      <c r="E85" s="60"/>
      <c r="F85" s="60"/>
      <c r="G85" s="60"/>
      <c r="H85" s="60"/>
      <c r="I85" s="60"/>
      <c r="J85" s="60"/>
      <c r="K85" s="60"/>
    </row>
    <row r="86" spans="1:11" s="4" customFormat="1" ht="14.25">
      <c r="A86" s="19" t="s">
        <v>94</v>
      </c>
      <c r="B86" s="19" t="s">
        <v>95</v>
      </c>
      <c r="C86" s="10"/>
      <c r="D86" s="10"/>
      <c r="E86" s="10"/>
      <c r="F86" s="10"/>
      <c r="G86" s="10"/>
      <c r="H86" s="10"/>
      <c r="I86" s="20"/>
      <c r="J86" s="20"/>
      <c r="K86" s="20"/>
    </row>
    <row r="87" spans="1:11" ht="15">
      <c r="A87" s="10">
        <v>1</v>
      </c>
      <c r="B87" s="16" t="s">
        <v>100</v>
      </c>
      <c r="C87" s="10">
        <v>24</v>
      </c>
      <c r="D87" s="10"/>
      <c r="E87" s="10">
        <f t="shared" ref="E87:E112" si="21">C87+D87</f>
        <v>24</v>
      </c>
      <c r="F87" s="10">
        <v>24</v>
      </c>
      <c r="G87" s="10"/>
      <c r="H87" s="10">
        <f t="shared" ref="H87:H112" si="22">F87+G87</f>
        <v>24</v>
      </c>
      <c r="I87" s="20">
        <f>F87/C87*100</f>
        <v>100</v>
      </c>
      <c r="J87" s="20"/>
      <c r="K87" s="20">
        <f>H87/E87*100</f>
        <v>100</v>
      </c>
    </row>
    <row r="88" spans="1:11" ht="15">
      <c r="A88" s="10">
        <v>2</v>
      </c>
      <c r="B88" s="16" t="s">
        <v>151</v>
      </c>
      <c r="C88" s="10">
        <v>18</v>
      </c>
      <c r="D88" s="10"/>
      <c r="E88" s="10">
        <f t="shared" si="21"/>
        <v>18</v>
      </c>
      <c r="F88" s="10">
        <v>18</v>
      </c>
      <c r="G88" s="10"/>
      <c r="H88" s="10">
        <f t="shared" si="22"/>
        <v>18</v>
      </c>
      <c r="I88" s="20">
        <f t="shared" ref="I88:I94" si="23">F88/C88*100</f>
        <v>100</v>
      </c>
      <c r="J88" s="20"/>
      <c r="K88" s="20">
        <f t="shared" ref="K88:K94" si="24">H88/E88*100</f>
        <v>100</v>
      </c>
    </row>
    <row r="89" spans="1:11" ht="15">
      <c r="A89" s="10">
        <v>3</v>
      </c>
      <c r="B89" s="16" t="s">
        <v>152</v>
      </c>
      <c r="C89" s="10">
        <v>6</v>
      </c>
      <c r="D89" s="10"/>
      <c r="E89" s="10">
        <f t="shared" si="21"/>
        <v>6</v>
      </c>
      <c r="F89" s="10">
        <v>6</v>
      </c>
      <c r="G89" s="10"/>
      <c r="H89" s="10">
        <f t="shared" si="22"/>
        <v>6</v>
      </c>
      <c r="I89" s="20">
        <f t="shared" si="23"/>
        <v>100</v>
      </c>
      <c r="J89" s="20"/>
      <c r="K89" s="20">
        <f t="shared" si="24"/>
        <v>100</v>
      </c>
    </row>
    <row r="90" spans="1:11" ht="15">
      <c r="A90" s="10">
        <v>4</v>
      </c>
      <c r="B90" s="16" t="s">
        <v>153</v>
      </c>
      <c r="C90" s="10">
        <v>12</v>
      </c>
      <c r="D90" s="10"/>
      <c r="E90" s="10">
        <f t="shared" si="21"/>
        <v>12</v>
      </c>
      <c r="F90" s="10">
        <v>12</v>
      </c>
      <c r="G90" s="10"/>
      <c r="H90" s="10">
        <f t="shared" si="22"/>
        <v>12</v>
      </c>
      <c r="I90" s="20">
        <f t="shared" si="23"/>
        <v>100</v>
      </c>
      <c r="J90" s="20"/>
      <c r="K90" s="20">
        <f t="shared" si="24"/>
        <v>100</v>
      </c>
    </row>
    <row r="91" spans="1:11" ht="15">
      <c r="A91" s="10">
        <v>5</v>
      </c>
      <c r="B91" s="16" t="s">
        <v>154</v>
      </c>
      <c r="C91" s="10">
        <v>6</v>
      </c>
      <c r="D91" s="10"/>
      <c r="E91" s="10">
        <f t="shared" si="21"/>
        <v>6</v>
      </c>
      <c r="F91" s="10">
        <v>6</v>
      </c>
      <c r="G91" s="10"/>
      <c r="H91" s="10">
        <f t="shared" si="22"/>
        <v>6</v>
      </c>
      <c r="I91" s="20">
        <f t="shared" si="23"/>
        <v>100</v>
      </c>
      <c r="J91" s="20"/>
      <c r="K91" s="20">
        <f t="shared" si="24"/>
        <v>100</v>
      </c>
    </row>
    <row r="92" spans="1:11" ht="30">
      <c r="A92" s="10">
        <v>6</v>
      </c>
      <c r="B92" s="16" t="s">
        <v>155</v>
      </c>
      <c r="C92" s="10">
        <v>24</v>
      </c>
      <c r="D92" s="10"/>
      <c r="E92" s="10">
        <f t="shared" si="21"/>
        <v>24</v>
      </c>
      <c r="F92" s="10">
        <v>24</v>
      </c>
      <c r="G92" s="10"/>
      <c r="H92" s="10">
        <f t="shared" si="22"/>
        <v>24</v>
      </c>
      <c r="I92" s="20">
        <f t="shared" si="23"/>
        <v>100</v>
      </c>
      <c r="J92" s="20"/>
      <c r="K92" s="20">
        <f t="shared" si="24"/>
        <v>100</v>
      </c>
    </row>
    <row r="93" spans="1:11" ht="15">
      <c r="A93" s="10">
        <v>7</v>
      </c>
      <c r="B93" s="16" t="s">
        <v>156</v>
      </c>
      <c r="C93" s="10">
        <v>11</v>
      </c>
      <c r="D93" s="10"/>
      <c r="E93" s="10">
        <f t="shared" si="21"/>
        <v>11</v>
      </c>
      <c r="F93" s="10">
        <v>11</v>
      </c>
      <c r="G93" s="10"/>
      <c r="H93" s="10">
        <f t="shared" si="22"/>
        <v>11</v>
      </c>
      <c r="I93" s="20">
        <f t="shared" si="23"/>
        <v>100</v>
      </c>
      <c r="J93" s="20"/>
      <c r="K93" s="20">
        <f t="shared" si="24"/>
        <v>100</v>
      </c>
    </row>
    <row r="94" spans="1:11" ht="15">
      <c r="A94" s="10">
        <v>8</v>
      </c>
      <c r="B94" s="16" t="s">
        <v>157</v>
      </c>
      <c r="C94" s="10">
        <v>13</v>
      </c>
      <c r="D94" s="10"/>
      <c r="E94" s="10">
        <f t="shared" si="21"/>
        <v>13</v>
      </c>
      <c r="F94" s="10">
        <v>13</v>
      </c>
      <c r="G94" s="10"/>
      <c r="H94" s="10">
        <f t="shared" si="22"/>
        <v>13</v>
      </c>
      <c r="I94" s="20">
        <f t="shared" si="23"/>
        <v>100</v>
      </c>
      <c r="J94" s="20"/>
      <c r="K94" s="20">
        <f t="shared" si="24"/>
        <v>100</v>
      </c>
    </row>
    <row r="95" spans="1:11" ht="15">
      <c r="A95" s="10">
        <v>9</v>
      </c>
      <c r="B95" s="16" t="s">
        <v>131</v>
      </c>
      <c r="C95" s="10"/>
      <c r="D95" s="10">
        <v>669.82</v>
      </c>
      <c r="E95" s="10">
        <f t="shared" si="21"/>
        <v>669.82</v>
      </c>
      <c r="F95" s="10"/>
      <c r="G95" s="10">
        <v>82.43</v>
      </c>
      <c r="H95" s="10">
        <f t="shared" si="22"/>
        <v>82.43</v>
      </c>
      <c r="I95" s="20"/>
      <c r="J95" s="20">
        <f t="shared" ref="J95:J103" si="25">G95/D95*100</f>
        <v>12.306291242423338</v>
      </c>
      <c r="K95" s="20">
        <f t="shared" ref="K95:K112" si="26">H95/E95*100</f>
        <v>12.306291242423338</v>
      </c>
    </row>
    <row r="96" spans="1:11" ht="30" customHeight="1">
      <c r="A96" s="10">
        <v>10</v>
      </c>
      <c r="B96" s="16" t="str">
        <f>B52</f>
        <v>кількість одиниць майна, що здається в оренду</v>
      </c>
      <c r="C96" s="10"/>
      <c r="D96" s="10">
        <v>329</v>
      </c>
      <c r="E96" s="10">
        <f>D96</f>
        <v>329</v>
      </c>
      <c r="F96" s="10"/>
      <c r="G96" s="10">
        <v>329</v>
      </c>
      <c r="H96" s="10">
        <f>G96</f>
        <v>329</v>
      </c>
      <c r="I96" s="20"/>
      <c r="J96" s="20">
        <f>G96/D96*100</f>
        <v>100</v>
      </c>
      <c r="K96" s="20">
        <f t="shared" si="26"/>
        <v>100</v>
      </c>
    </row>
    <row r="97" spans="1:11" ht="18" customHeight="1">
      <c r="A97" s="10">
        <v>11</v>
      </c>
      <c r="B97" s="16" t="s">
        <v>142</v>
      </c>
      <c r="C97" s="10"/>
      <c r="D97" s="10">
        <v>1</v>
      </c>
      <c r="E97" s="10">
        <f>D97</f>
        <v>1</v>
      </c>
      <c r="F97" s="10"/>
      <c r="G97" s="10">
        <v>0</v>
      </c>
      <c r="H97" s="10">
        <v>0</v>
      </c>
      <c r="I97" s="20"/>
      <c r="J97" s="20">
        <f>G97/D97*100</f>
        <v>0</v>
      </c>
      <c r="K97" s="20">
        <f t="shared" si="26"/>
        <v>0</v>
      </c>
    </row>
    <row r="98" spans="1:11" s="4" customFormat="1" ht="14.25">
      <c r="A98" s="19" t="s">
        <v>96</v>
      </c>
      <c r="B98" s="19" t="s">
        <v>97</v>
      </c>
      <c r="C98" s="21"/>
      <c r="D98" s="21"/>
      <c r="E98" s="21"/>
      <c r="F98" s="21"/>
      <c r="G98" s="21"/>
      <c r="H98" s="21"/>
      <c r="I98" s="20"/>
      <c r="J98" s="20"/>
      <c r="K98" s="20"/>
    </row>
    <row r="99" spans="1:11" ht="25.5">
      <c r="A99" s="10">
        <v>12</v>
      </c>
      <c r="B99" s="11" t="s">
        <v>126</v>
      </c>
      <c r="C99" s="10">
        <v>745</v>
      </c>
      <c r="D99" s="10"/>
      <c r="E99" s="10">
        <f t="shared" si="21"/>
        <v>745</v>
      </c>
      <c r="F99" s="10">
        <v>801</v>
      </c>
      <c r="G99" s="10"/>
      <c r="H99" s="10">
        <f t="shared" si="22"/>
        <v>801</v>
      </c>
      <c r="I99" s="20">
        <f t="shared" ref="I99:I112" si="27">F99/C99*100</f>
        <v>107.51677852348993</v>
      </c>
      <c r="J99" s="20"/>
      <c r="K99" s="20">
        <f t="shared" si="26"/>
        <v>107.51677852348993</v>
      </c>
    </row>
    <row r="100" spans="1:11" s="2" customFormat="1" ht="25.5">
      <c r="A100" s="10">
        <v>13</v>
      </c>
      <c r="B100" s="11" t="s">
        <v>135</v>
      </c>
      <c r="C100" s="10">
        <v>745</v>
      </c>
      <c r="D100" s="10"/>
      <c r="E100" s="10">
        <f>C100+D100</f>
        <v>745</v>
      </c>
      <c r="F100" s="10">
        <v>801</v>
      </c>
      <c r="G100" s="10"/>
      <c r="H100" s="10">
        <f t="shared" si="22"/>
        <v>801</v>
      </c>
      <c r="I100" s="20">
        <f t="shared" si="27"/>
        <v>107.51677852348993</v>
      </c>
      <c r="J100" s="20"/>
      <c r="K100" s="20">
        <f t="shared" si="26"/>
        <v>107.51677852348993</v>
      </c>
    </row>
    <row r="101" spans="1:11" ht="25.5">
      <c r="A101" s="10">
        <v>14</v>
      </c>
      <c r="B101" s="11" t="s">
        <v>137</v>
      </c>
      <c r="C101" s="10">
        <v>173</v>
      </c>
      <c r="D101" s="10"/>
      <c r="E101" s="10">
        <f>C101</f>
        <v>173</v>
      </c>
      <c r="F101" s="10">
        <v>150</v>
      </c>
      <c r="G101" s="10"/>
      <c r="H101" s="10">
        <f>F101</f>
        <v>150</v>
      </c>
      <c r="I101" s="20">
        <f t="shared" ref="I101" si="28">F101/C101*100</f>
        <v>86.705202312138724</v>
      </c>
      <c r="J101" s="20"/>
      <c r="K101" s="20">
        <f t="shared" ref="K101" si="29">H101/E101*100</f>
        <v>86.705202312138724</v>
      </c>
    </row>
    <row r="102" spans="1:11" ht="25.5">
      <c r="A102" s="10">
        <v>15</v>
      </c>
      <c r="B102" s="11" t="s">
        <v>127</v>
      </c>
      <c r="C102" s="10">
        <v>173</v>
      </c>
      <c r="D102" s="10"/>
      <c r="E102" s="10">
        <f t="shared" si="21"/>
        <v>173</v>
      </c>
      <c r="F102" s="10">
        <v>150</v>
      </c>
      <c r="G102" s="10"/>
      <c r="H102" s="10">
        <f t="shared" si="22"/>
        <v>150</v>
      </c>
      <c r="I102" s="20">
        <f t="shared" si="27"/>
        <v>86.705202312138724</v>
      </c>
      <c r="J102" s="20"/>
      <c r="K102" s="20">
        <f t="shared" si="26"/>
        <v>86.705202312138724</v>
      </c>
    </row>
    <row r="103" spans="1:11">
      <c r="A103" s="10">
        <v>16</v>
      </c>
      <c r="B103" s="11" t="s">
        <v>132</v>
      </c>
      <c r="C103" s="10"/>
      <c r="D103" s="10">
        <v>7</v>
      </c>
      <c r="E103" s="10">
        <f t="shared" si="21"/>
        <v>7</v>
      </c>
      <c r="F103" s="10"/>
      <c r="G103" s="10">
        <v>7</v>
      </c>
      <c r="H103" s="10">
        <f t="shared" si="22"/>
        <v>7</v>
      </c>
      <c r="I103" s="20"/>
      <c r="J103" s="20">
        <f t="shared" si="25"/>
        <v>100</v>
      </c>
      <c r="K103" s="20">
        <f t="shared" si="26"/>
        <v>100</v>
      </c>
    </row>
    <row r="104" spans="1:11">
      <c r="A104" s="10">
        <v>17</v>
      </c>
      <c r="B104" s="11" t="s">
        <v>142</v>
      </c>
      <c r="C104" s="10"/>
      <c r="D104" s="10">
        <v>1</v>
      </c>
      <c r="E104" s="10">
        <v>1</v>
      </c>
      <c r="F104" s="10"/>
      <c r="G104" s="10"/>
      <c r="H104" s="10"/>
      <c r="I104" s="20"/>
      <c r="J104" s="20">
        <v>0</v>
      </c>
      <c r="K104" s="20">
        <v>0</v>
      </c>
    </row>
    <row r="105" spans="1:11" s="4" customFormat="1" ht="14.25">
      <c r="A105" s="19" t="s">
        <v>98</v>
      </c>
      <c r="B105" s="19" t="s">
        <v>99</v>
      </c>
      <c r="C105" s="21"/>
      <c r="D105" s="21"/>
      <c r="E105" s="21"/>
      <c r="F105" s="21"/>
      <c r="G105" s="21"/>
      <c r="H105" s="21"/>
      <c r="I105" s="20"/>
      <c r="J105" s="20"/>
      <c r="K105" s="20"/>
    </row>
    <row r="106" spans="1:11" ht="25.5">
      <c r="A106" s="10">
        <v>18</v>
      </c>
      <c r="B106" s="11" t="s">
        <v>128</v>
      </c>
      <c r="C106" s="10">
        <v>31</v>
      </c>
      <c r="D106" s="10"/>
      <c r="E106" s="10">
        <f t="shared" si="21"/>
        <v>31</v>
      </c>
      <c r="F106" s="10">
        <v>34</v>
      </c>
      <c r="G106" s="10"/>
      <c r="H106" s="10">
        <f t="shared" si="22"/>
        <v>34</v>
      </c>
      <c r="I106" s="20">
        <f t="shared" si="27"/>
        <v>109.6774193548387</v>
      </c>
      <c r="J106" s="20"/>
      <c r="K106" s="20">
        <f t="shared" si="26"/>
        <v>109.6774193548387</v>
      </c>
    </row>
    <row r="107" spans="1:11" ht="25.5">
      <c r="A107" s="10">
        <v>19</v>
      </c>
      <c r="B107" s="11" t="s">
        <v>129</v>
      </c>
      <c r="C107" s="10">
        <v>7</v>
      </c>
      <c r="D107" s="10"/>
      <c r="E107" s="10">
        <f t="shared" si="21"/>
        <v>7</v>
      </c>
      <c r="F107" s="10">
        <v>6</v>
      </c>
      <c r="G107" s="10"/>
      <c r="H107" s="10">
        <f t="shared" si="22"/>
        <v>6</v>
      </c>
      <c r="I107" s="20">
        <f t="shared" si="27"/>
        <v>85.714285714285708</v>
      </c>
      <c r="J107" s="20"/>
      <c r="K107" s="20">
        <f t="shared" si="26"/>
        <v>85.714285714285708</v>
      </c>
    </row>
    <row r="108" spans="1:11" ht="24.75" customHeight="1">
      <c r="A108" s="10">
        <v>20</v>
      </c>
      <c r="B108" s="11" t="s">
        <v>130</v>
      </c>
      <c r="C108" s="22">
        <v>241.55</v>
      </c>
      <c r="D108" s="22"/>
      <c r="E108" s="22">
        <f t="shared" si="21"/>
        <v>241.55</v>
      </c>
      <c r="F108" s="22">
        <v>278.5</v>
      </c>
      <c r="G108" s="22"/>
      <c r="H108" s="22">
        <f t="shared" si="22"/>
        <v>278.5</v>
      </c>
      <c r="I108" s="20">
        <f t="shared" si="27"/>
        <v>115.29703995032084</v>
      </c>
      <c r="J108" s="20"/>
      <c r="K108" s="20">
        <f t="shared" si="26"/>
        <v>115.29703995032084</v>
      </c>
    </row>
    <row r="109" spans="1:11">
      <c r="A109" s="36">
        <v>21</v>
      </c>
      <c r="B109" s="37" t="s">
        <v>169</v>
      </c>
      <c r="C109" s="36"/>
      <c r="D109" s="36">
        <v>1490</v>
      </c>
      <c r="E109" s="36">
        <f>D109</f>
        <v>1490</v>
      </c>
      <c r="F109" s="36"/>
      <c r="G109" s="36"/>
      <c r="H109" s="36"/>
      <c r="I109" s="36"/>
      <c r="J109" s="36"/>
      <c r="K109" s="36"/>
    </row>
    <row r="110" spans="1:11" ht="14.25">
      <c r="A110" s="19">
        <v>4</v>
      </c>
      <c r="B110" s="23" t="s">
        <v>118</v>
      </c>
      <c r="C110" s="10"/>
      <c r="D110" s="10"/>
      <c r="E110" s="10"/>
      <c r="F110" s="10"/>
      <c r="G110" s="10"/>
      <c r="H110" s="10"/>
      <c r="I110" s="20"/>
      <c r="J110" s="20"/>
      <c r="K110" s="20"/>
    </row>
    <row r="111" spans="1:11" ht="25.5">
      <c r="A111" s="10">
        <v>21</v>
      </c>
      <c r="B111" s="11" t="str">
        <f>B68</f>
        <v>відсоток прийнятих нормативно-правових актів</v>
      </c>
      <c r="C111" s="10">
        <v>100</v>
      </c>
      <c r="D111" s="10"/>
      <c r="E111" s="10">
        <f>C111</f>
        <v>100</v>
      </c>
      <c r="F111" s="10">
        <v>100</v>
      </c>
      <c r="G111" s="10"/>
      <c r="H111" s="10">
        <v>100</v>
      </c>
      <c r="I111" s="20">
        <f t="shared" si="27"/>
        <v>100</v>
      </c>
      <c r="J111" s="20"/>
      <c r="K111" s="20">
        <f t="shared" si="26"/>
        <v>100</v>
      </c>
    </row>
    <row r="112" spans="1:11" s="2" customFormat="1" ht="25.5">
      <c r="A112" s="10">
        <v>22</v>
      </c>
      <c r="B112" s="11" t="s">
        <v>134</v>
      </c>
      <c r="C112" s="10">
        <v>100</v>
      </c>
      <c r="D112" s="10"/>
      <c r="E112" s="10">
        <f t="shared" si="21"/>
        <v>100</v>
      </c>
      <c r="F112" s="10">
        <v>100</v>
      </c>
      <c r="G112" s="10"/>
      <c r="H112" s="10">
        <f t="shared" si="22"/>
        <v>100</v>
      </c>
      <c r="I112" s="20">
        <f t="shared" si="27"/>
        <v>100</v>
      </c>
      <c r="J112" s="20"/>
      <c r="K112" s="20">
        <f t="shared" si="26"/>
        <v>100</v>
      </c>
    </row>
    <row r="113" spans="1:11" ht="25.5">
      <c r="A113" s="10">
        <v>23</v>
      </c>
      <c r="B113" s="11" t="str">
        <f>B69</f>
        <v>відсоток орендної плати, що надійшов від орендарів до запланованого</v>
      </c>
      <c r="C113" s="10"/>
      <c r="D113" s="10">
        <v>100</v>
      </c>
      <c r="E113" s="10">
        <f>D113</f>
        <v>100</v>
      </c>
      <c r="F113" s="10"/>
      <c r="G113" s="10">
        <v>72.430000000000007</v>
      </c>
      <c r="H113" s="10">
        <f>G113</f>
        <v>72.430000000000007</v>
      </c>
      <c r="I113" s="20"/>
      <c r="J113" s="20">
        <f>G113/D113*100</f>
        <v>72.430000000000007</v>
      </c>
      <c r="K113" s="20">
        <f>H113/E113*100</f>
        <v>72.430000000000007</v>
      </c>
    </row>
    <row r="114" spans="1:11" ht="17.45" customHeight="1">
      <c r="A114" s="58" t="s">
        <v>106</v>
      </c>
      <c r="B114" s="58"/>
      <c r="C114" s="58"/>
      <c r="D114" s="58"/>
      <c r="E114" s="58"/>
      <c r="F114" s="58"/>
      <c r="G114" s="58"/>
      <c r="H114" s="58"/>
      <c r="I114" s="58"/>
      <c r="J114" s="58"/>
      <c r="K114" s="58"/>
    </row>
    <row r="115" spans="1:11" ht="36.75" customHeight="1">
      <c r="A115" s="59" t="s">
        <v>164</v>
      </c>
      <c r="B115" s="59"/>
      <c r="C115" s="59"/>
      <c r="D115" s="59"/>
      <c r="E115" s="59"/>
      <c r="F115" s="59"/>
      <c r="G115" s="59"/>
      <c r="H115" s="59"/>
      <c r="I115" s="59"/>
      <c r="J115" s="59"/>
      <c r="K115" s="59"/>
    </row>
    <row r="116" spans="1:11" ht="14.1" customHeight="1">
      <c r="A116" s="56" t="s">
        <v>108</v>
      </c>
      <c r="B116" s="56"/>
      <c r="C116" s="56"/>
      <c r="D116" s="56"/>
      <c r="E116" s="56"/>
      <c r="F116" s="56"/>
      <c r="G116" s="56"/>
      <c r="H116" s="56"/>
      <c r="I116" s="56"/>
      <c r="J116" s="56"/>
      <c r="K116" s="56"/>
    </row>
    <row r="117" spans="1:11" ht="32.1" customHeight="1">
      <c r="A117" s="40" t="s">
        <v>109</v>
      </c>
      <c r="B117" s="40"/>
      <c r="C117" s="40"/>
      <c r="D117" s="40"/>
      <c r="E117" s="40"/>
      <c r="F117" s="40"/>
      <c r="G117" s="40"/>
      <c r="H117" s="40"/>
      <c r="I117" s="40"/>
      <c r="J117" s="40"/>
      <c r="K117" s="40"/>
    </row>
    <row r="118" spans="1:11" ht="15" customHeight="1">
      <c r="A118" s="41" t="s">
        <v>41</v>
      </c>
      <c r="B118" s="41"/>
      <c r="C118" s="41"/>
      <c r="D118" s="41"/>
      <c r="E118" s="41"/>
      <c r="F118" s="41"/>
      <c r="G118" s="41"/>
      <c r="H118" s="41"/>
      <c r="I118" s="41"/>
      <c r="J118" s="41"/>
      <c r="K118" s="41"/>
    </row>
    <row r="119" spans="1:11" s="3" customFormat="1" ht="67.5">
      <c r="A119" s="24" t="s">
        <v>121</v>
      </c>
      <c r="B119" s="24" t="s">
        <v>122</v>
      </c>
      <c r="C119" s="12" t="s">
        <v>110</v>
      </c>
      <c r="D119" s="12" t="s">
        <v>111</v>
      </c>
      <c r="E119" s="12" t="s">
        <v>112</v>
      </c>
      <c r="F119" s="12" t="s">
        <v>91</v>
      </c>
      <c r="G119" s="12" t="s">
        <v>113</v>
      </c>
      <c r="H119" s="12" t="s">
        <v>114</v>
      </c>
      <c r="I119" s="25"/>
      <c r="J119" s="25"/>
      <c r="K119" s="25"/>
    </row>
    <row r="120" spans="1:11" ht="15">
      <c r="A120" s="11" t="s">
        <v>6</v>
      </c>
      <c r="B120" s="11" t="s">
        <v>19</v>
      </c>
      <c r="C120" s="11" t="s">
        <v>28</v>
      </c>
      <c r="D120" s="11" t="s">
        <v>36</v>
      </c>
      <c r="E120" s="11" t="s">
        <v>35</v>
      </c>
      <c r="F120" s="11" t="s">
        <v>42</v>
      </c>
      <c r="G120" s="11" t="s">
        <v>34</v>
      </c>
      <c r="H120" s="11" t="s">
        <v>43</v>
      </c>
      <c r="I120" s="26"/>
      <c r="J120" s="26"/>
      <c r="K120" s="26"/>
    </row>
    <row r="121" spans="1:11" ht="15">
      <c r="A121" s="11" t="s">
        <v>44</v>
      </c>
      <c r="B121" s="11" t="s">
        <v>45</v>
      </c>
      <c r="C121" s="11" t="s">
        <v>12</v>
      </c>
      <c r="D121" s="11"/>
      <c r="E121" s="11"/>
      <c r="F121" s="11"/>
      <c r="G121" s="11" t="s">
        <v>12</v>
      </c>
      <c r="H121" s="11" t="s">
        <v>12</v>
      </c>
      <c r="I121" s="26"/>
      <c r="J121" s="26"/>
      <c r="K121" s="26"/>
    </row>
    <row r="122" spans="1:11" ht="15">
      <c r="A122" s="11"/>
      <c r="B122" s="11" t="s">
        <v>46</v>
      </c>
      <c r="C122" s="11" t="s">
        <v>12</v>
      </c>
      <c r="D122" s="11"/>
      <c r="E122" s="11"/>
      <c r="F122" s="11"/>
      <c r="G122" s="11" t="s">
        <v>12</v>
      </c>
      <c r="H122" s="11" t="s">
        <v>12</v>
      </c>
      <c r="I122" s="26"/>
      <c r="J122" s="26"/>
      <c r="K122" s="26"/>
    </row>
    <row r="123" spans="1:11" ht="30">
      <c r="A123" s="11"/>
      <c r="B123" s="11" t="s">
        <v>47</v>
      </c>
      <c r="C123" s="11" t="s">
        <v>12</v>
      </c>
      <c r="D123" s="11"/>
      <c r="E123" s="11"/>
      <c r="F123" s="11"/>
      <c r="G123" s="11" t="s">
        <v>12</v>
      </c>
      <c r="H123" s="11" t="s">
        <v>12</v>
      </c>
      <c r="I123" s="26"/>
      <c r="J123" s="26"/>
      <c r="K123" s="26"/>
    </row>
    <row r="124" spans="1:11" ht="15">
      <c r="A124" s="11"/>
      <c r="B124" s="11" t="s">
        <v>48</v>
      </c>
      <c r="C124" s="11" t="s">
        <v>12</v>
      </c>
      <c r="D124" s="11"/>
      <c r="E124" s="11"/>
      <c r="F124" s="11"/>
      <c r="G124" s="11" t="s">
        <v>12</v>
      </c>
      <c r="H124" s="11" t="s">
        <v>12</v>
      </c>
      <c r="I124" s="26"/>
      <c r="J124" s="26"/>
      <c r="K124" s="26"/>
    </row>
    <row r="125" spans="1:11" ht="15">
      <c r="A125" s="11"/>
      <c r="B125" s="11" t="s">
        <v>49</v>
      </c>
      <c r="C125" s="11" t="s">
        <v>12</v>
      </c>
      <c r="D125" s="11"/>
      <c r="E125" s="11"/>
      <c r="F125" s="11"/>
      <c r="G125" s="11" t="s">
        <v>12</v>
      </c>
      <c r="H125" s="11" t="s">
        <v>12</v>
      </c>
      <c r="I125" s="26"/>
      <c r="J125" s="26"/>
      <c r="K125" s="26"/>
    </row>
    <row r="126" spans="1:11">
      <c r="A126" s="42" t="s">
        <v>50</v>
      </c>
      <c r="B126" s="42"/>
      <c r="C126" s="42"/>
      <c r="D126" s="42"/>
      <c r="E126" s="42"/>
      <c r="F126" s="42"/>
      <c r="G126" s="42"/>
      <c r="H126" s="42"/>
      <c r="I126" s="26"/>
      <c r="J126" s="26"/>
      <c r="K126" s="26"/>
    </row>
    <row r="127" spans="1:11" ht="15">
      <c r="A127" s="11" t="s">
        <v>19</v>
      </c>
      <c r="B127" s="11" t="s">
        <v>51</v>
      </c>
      <c r="C127" s="11" t="s">
        <v>12</v>
      </c>
      <c r="D127" s="11"/>
      <c r="E127" s="11"/>
      <c r="F127" s="11"/>
      <c r="G127" s="11" t="s">
        <v>12</v>
      </c>
      <c r="H127" s="11" t="s">
        <v>12</v>
      </c>
      <c r="I127" s="26"/>
      <c r="J127" s="26"/>
      <c r="K127" s="26"/>
    </row>
    <row r="128" spans="1:11">
      <c r="A128" s="42" t="s">
        <v>52</v>
      </c>
      <c r="B128" s="42"/>
      <c r="C128" s="42"/>
      <c r="D128" s="42"/>
      <c r="E128" s="42"/>
      <c r="F128" s="42"/>
      <c r="G128" s="42"/>
      <c r="H128" s="42"/>
      <c r="I128" s="26"/>
      <c r="J128" s="26"/>
      <c r="K128" s="26"/>
    </row>
    <row r="129" spans="1:11">
      <c r="A129" s="42" t="s">
        <v>53</v>
      </c>
      <c r="B129" s="42"/>
      <c r="C129" s="42"/>
      <c r="D129" s="42"/>
      <c r="E129" s="42"/>
      <c r="F129" s="42"/>
      <c r="G129" s="42"/>
      <c r="H129" s="42"/>
      <c r="I129" s="26"/>
      <c r="J129" s="26"/>
      <c r="K129" s="26"/>
    </row>
    <row r="130" spans="1:11" ht="15">
      <c r="A130" s="11" t="s">
        <v>21</v>
      </c>
      <c r="B130" s="11" t="s">
        <v>54</v>
      </c>
      <c r="C130" s="11"/>
      <c r="D130" s="11"/>
      <c r="E130" s="11"/>
      <c r="F130" s="11"/>
      <c r="G130" s="11"/>
      <c r="H130" s="11"/>
      <c r="I130" s="26"/>
      <c r="J130" s="26"/>
      <c r="K130" s="26"/>
    </row>
    <row r="131" spans="1:11" ht="15">
      <c r="A131" s="11"/>
      <c r="B131" s="11" t="s">
        <v>55</v>
      </c>
      <c r="C131" s="11"/>
      <c r="D131" s="11"/>
      <c r="E131" s="11"/>
      <c r="F131" s="11"/>
      <c r="G131" s="11"/>
      <c r="H131" s="11"/>
      <c r="I131" s="26"/>
      <c r="J131" s="26"/>
      <c r="K131" s="26"/>
    </row>
    <row r="132" spans="1:11" ht="13.5" thickBot="1">
      <c r="A132" s="43" t="s">
        <v>56</v>
      </c>
      <c r="B132" s="44"/>
      <c r="C132" s="44"/>
      <c r="D132" s="44"/>
      <c r="E132" s="44"/>
      <c r="F132" s="44"/>
      <c r="G132" s="44"/>
      <c r="H132" s="45"/>
      <c r="I132" s="26"/>
      <c r="J132" s="26"/>
      <c r="K132" s="26"/>
    </row>
    <row r="133" spans="1:11" ht="30">
      <c r="A133" s="11"/>
      <c r="B133" s="11" t="s">
        <v>57</v>
      </c>
      <c r="C133" s="11"/>
      <c r="D133" s="11"/>
      <c r="E133" s="11"/>
      <c r="F133" s="11"/>
      <c r="G133" s="11"/>
      <c r="H133" s="11"/>
      <c r="I133" s="26"/>
      <c r="J133" s="26"/>
      <c r="K133" s="26"/>
    </row>
    <row r="134" spans="1:11" ht="30">
      <c r="A134" s="11"/>
      <c r="B134" s="11" t="s">
        <v>58</v>
      </c>
      <c r="C134" s="11"/>
      <c r="D134" s="11"/>
      <c r="E134" s="11"/>
      <c r="F134" s="11"/>
      <c r="G134" s="11"/>
      <c r="H134" s="11"/>
      <c r="I134" s="26"/>
      <c r="J134" s="26"/>
      <c r="K134" s="26"/>
    </row>
    <row r="135" spans="1:11" ht="30">
      <c r="A135" s="11" t="s">
        <v>22</v>
      </c>
      <c r="B135" s="11" t="s">
        <v>59</v>
      </c>
      <c r="C135" s="11" t="s">
        <v>12</v>
      </c>
      <c r="D135" s="11"/>
      <c r="E135" s="11"/>
      <c r="F135" s="11"/>
      <c r="G135" s="11" t="s">
        <v>12</v>
      </c>
      <c r="H135" s="11" t="s">
        <v>12</v>
      </c>
      <c r="I135" s="26"/>
      <c r="J135" s="26"/>
      <c r="K135" s="26"/>
    </row>
    <row r="136" spans="1:11" ht="22.9" customHeight="1">
      <c r="A136" s="38" t="s">
        <v>145</v>
      </c>
      <c r="B136" s="38"/>
      <c r="C136" s="38"/>
      <c r="D136" s="38"/>
      <c r="E136" s="38"/>
      <c r="F136" s="38"/>
      <c r="G136" s="38"/>
      <c r="H136" s="38"/>
      <c r="I136" s="38"/>
      <c r="J136" s="38"/>
      <c r="K136" s="38"/>
    </row>
    <row r="137" spans="1:11" ht="37.5" customHeight="1">
      <c r="A137" s="38" t="s">
        <v>167</v>
      </c>
      <c r="B137" s="38"/>
      <c r="C137" s="38"/>
      <c r="D137" s="38"/>
      <c r="E137" s="38"/>
      <c r="F137" s="38"/>
      <c r="G137" s="38"/>
      <c r="H137" s="38"/>
      <c r="I137" s="38"/>
      <c r="J137" s="38"/>
      <c r="K137" s="38"/>
    </row>
    <row r="138" spans="1:11" ht="18" customHeight="1">
      <c r="A138" s="38" t="s">
        <v>115</v>
      </c>
      <c r="B138" s="41"/>
      <c r="C138" s="41"/>
      <c r="D138" s="41"/>
      <c r="E138" s="41"/>
      <c r="F138" s="41"/>
      <c r="G138" s="41"/>
      <c r="H138" s="41"/>
      <c r="I138" s="41"/>
      <c r="J138" s="41"/>
      <c r="K138" s="41"/>
    </row>
    <row r="139" spans="1:11" ht="32.1" customHeight="1">
      <c r="A139" s="46" t="s">
        <v>146</v>
      </c>
      <c r="B139" s="47"/>
      <c r="C139" s="47"/>
      <c r="D139" s="47"/>
      <c r="E139" s="47"/>
      <c r="F139" s="47"/>
      <c r="G139" s="47"/>
      <c r="H139" s="47"/>
      <c r="I139" s="47"/>
      <c r="J139" s="47"/>
      <c r="K139" s="47"/>
    </row>
    <row r="140" spans="1:11" ht="19.149999999999999" customHeight="1">
      <c r="A140" s="38" t="s">
        <v>147</v>
      </c>
      <c r="B140" s="38"/>
      <c r="C140" s="38"/>
      <c r="D140" s="38"/>
      <c r="E140" s="38"/>
      <c r="F140" s="38"/>
      <c r="G140" s="38"/>
      <c r="H140" s="38"/>
      <c r="I140" s="38"/>
      <c r="J140" s="38"/>
      <c r="K140" s="38"/>
    </row>
    <row r="141" spans="1:11" ht="34.9" customHeight="1">
      <c r="A141" s="38" t="s">
        <v>148</v>
      </c>
      <c r="B141" s="38"/>
      <c r="C141" s="38"/>
      <c r="D141" s="38"/>
      <c r="E141" s="38"/>
      <c r="F141" s="38"/>
      <c r="G141" s="38"/>
      <c r="H141" s="38"/>
      <c r="I141" s="38"/>
      <c r="J141" s="38"/>
      <c r="K141" s="38"/>
    </row>
    <row r="142" spans="1:11" ht="21" customHeight="1">
      <c r="A142" s="38" t="s">
        <v>149</v>
      </c>
      <c r="B142" s="38"/>
      <c r="C142" s="38"/>
      <c r="D142" s="38"/>
      <c r="E142" s="38"/>
      <c r="F142" s="38"/>
      <c r="G142" s="38"/>
      <c r="H142" s="38"/>
      <c r="I142" s="38"/>
      <c r="J142" s="38"/>
      <c r="K142" s="38"/>
    </row>
    <row r="143" spans="1:11" ht="40.15" customHeight="1">
      <c r="A143" s="27"/>
      <c r="B143" s="27"/>
      <c r="C143" s="27"/>
      <c r="D143" s="27"/>
      <c r="E143" s="27"/>
      <c r="F143" s="27"/>
      <c r="G143" s="27"/>
      <c r="H143" s="27"/>
      <c r="I143" s="27"/>
      <c r="J143" s="27"/>
      <c r="K143" s="27"/>
    </row>
    <row r="144" spans="1:11" ht="15.75">
      <c r="B144" s="6" t="s">
        <v>165</v>
      </c>
      <c r="C144" s="6"/>
      <c r="D144" s="6"/>
      <c r="E144" s="39" t="s">
        <v>166</v>
      </c>
      <c r="F144" s="39"/>
      <c r="G144" s="39"/>
    </row>
  </sheetData>
  <mergeCells count="73">
    <mergeCell ref="A12:K12"/>
    <mergeCell ref="A17:K17"/>
    <mergeCell ref="A21:K21"/>
    <mergeCell ref="A39:K39"/>
    <mergeCell ref="D6:K6"/>
    <mergeCell ref="D7:K7"/>
    <mergeCell ref="D8:K8"/>
    <mergeCell ref="C10:K10"/>
    <mergeCell ref="B11:K11"/>
    <mergeCell ref="A27:E27"/>
    <mergeCell ref="A34:E34"/>
    <mergeCell ref="A13:A14"/>
    <mergeCell ref="B13:B14"/>
    <mergeCell ref="C13:E13"/>
    <mergeCell ref="F13:H13"/>
    <mergeCell ref="I13:K13"/>
    <mergeCell ref="H1:K1"/>
    <mergeCell ref="H2:K2"/>
    <mergeCell ref="A3:K3"/>
    <mergeCell ref="D4:K4"/>
    <mergeCell ref="D5:K5"/>
    <mergeCell ref="A116:K116"/>
    <mergeCell ref="A79:K79"/>
    <mergeCell ref="A84:K84"/>
    <mergeCell ref="A114:K114"/>
    <mergeCell ref="A115:K115"/>
    <mergeCell ref="A80:K80"/>
    <mergeCell ref="A85:K85"/>
    <mergeCell ref="C61:E61"/>
    <mergeCell ref="F61:H61"/>
    <mergeCell ref="I61:K61"/>
    <mergeCell ref="A65:K65"/>
    <mergeCell ref="C66:E66"/>
    <mergeCell ref="F66:H66"/>
    <mergeCell ref="I66:K66"/>
    <mergeCell ref="F40:H40"/>
    <mergeCell ref="I40:K40"/>
    <mergeCell ref="C42:E42"/>
    <mergeCell ref="F42:H42"/>
    <mergeCell ref="A60:K60"/>
    <mergeCell ref="A40:A41"/>
    <mergeCell ref="B40:B41"/>
    <mergeCell ref="C40:E40"/>
    <mergeCell ref="I42:K42"/>
    <mergeCell ref="A53:K53"/>
    <mergeCell ref="C54:E54"/>
    <mergeCell ref="F54:H54"/>
    <mergeCell ref="I54:K54"/>
    <mergeCell ref="A75:K75"/>
    <mergeCell ref="A76:A77"/>
    <mergeCell ref="B76:B77"/>
    <mergeCell ref="C76:E76"/>
    <mergeCell ref="F76:H76"/>
    <mergeCell ref="I76:K76"/>
    <mergeCell ref="A71:K71"/>
    <mergeCell ref="A70:K70"/>
    <mergeCell ref="A73:K73"/>
    <mergeCell ref="A74:K74"/>
    <mergeCell ref="A72:K72"/>
    <mergeCell ref="A141:K141"/>
    <mergeCell ref="A142:K142"/>
    <mergeCell ref="E144:G144"/>
    <mergeCell ref="A117:K117"/>
    <mergeCell ref="A118:K118"/>
    <mergeCell ref="A128:H128"/>
    <mergeCell ref="A129:H129"/>
    <mergeCell ref="A132:H132"/>
    <mergeCell ref="A136:K136"/>
    <mergeCell ref="A137:K137"/>
    <mergeCell ref="A138:K138"/>
    <mergeCell ref="A139:K139"/>
    <mergeCell ref="A140:K140"/>
    <mergeCell ref="A126:H126"/>
  </mergeCells>
  <pageMargins left="0.7" right="0.7" top="0.75" bottom="0.75" header="0.3" footer="0.3"/>
  <pageSetup paperSize="9" scale="66" orientation="portrait" verticalDpi="0" r:id="rId1"/>
  <rowBreaks count="3" manualBreakCount="3">
    <brk id="52" max="10" man="1"/>
    <brk id="95" max="10" man="1"/>
    <brk id="144"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0160</vt:lpstr>
      <vt:lpstr>'0160'!Область_печати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User</cp:lastModifiedBy>
  <cp:lastPrinted>2022-02-18T13:45:05Z</cp:lastPrinted>
  <dcterms:created xsi:type="dcterms:W3CDTF">2019-07-18T07:25:18Z</dcterms:created>
  <dcterms:modified xsi:type="dcterms:W3CDTF">2023-02-06T08:11:13Z</dcterms:modified>
</cp:coreProperties>
</file>