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 yWindow="-122" windowWidth="19291" windowHeight="11765"/>
  </bookViews>
  <sheets>
    <sheet name=" бюдж комісія " sheetId="3" r:id="rId1"/>
  </sheets>
  <definedNames>
    <definedName name="_GoBack" localSheetId="0">' бюдж комісія '!#REF!</definedName>
    <definedName name="_xlnm.Print_Titles" localSheetId="0">' бюдж комісія '!$7:$7</definedName>
    <definedName name="_xlnm.Print_Area" localSheetId="0">' бюдж комісія '!$B$1:$K$101</definedName>
  </definedNames>
  <calcPr calcId="125725"/>
</workbook>
</file>

<file path=xl/calcChain.xml><?xml version="1.0" encoding="utf-8"?>
<calcChain xmlns="http://schemas.openxmlformats.org/spreadsheetml/2006/main">
  <c r="F66" i="3"/>
  <c r="F94"/>
  <c r="F48"/>
  <c r="E48"/>
  <c r="F93"/>
  <c r="F89" l="1"/>
  <c r="E14"/>
  <c r="F13"/>
  <c r="E97"/>
  <c r="F88"/>
  <c r="F86"/>
  <c r="F85"/>
  <c r="F84"/>
  <c r="F83"/>
  <c r="F82"/>
  <c r="F81"/>
  <c r="F80"/>
  <c r="F79"/>
  <c r="F78"/>
  <c r="E41"/>
  <c r="F77"/>
  <c r="F75"/>
  <c r="F74"/>
  <c r="F76"/>
  <c r="F71"/>
  <c r="E33"/>
  <c r="E21"/>
  <c r="F10"/>
  <c r="F9"/>
  <c r="F70"/>
  <c r="F14" l="1"/>
  <c r="F97"/>
  <c r="E68"/>
  <c r="F68"/>
  <c r="K68" s="1"/>
</calcChain>
</file>

<file path=xl/comments1.xml><?xml version="1.0" encoding="utf-8"?>
<comments xmlns="http://schemas.openxmlformats.org/spreadsheetml/2006/main">
  <authors>
    <author>Finfid6</author>
  </authors>
  <commentList>
    <comment ref="C24" authorId="0">
      <text>
        <r>
          <rPr>
            <b/>
            <sz val="9"/>
            <color indexed="81"/>
            <rFont val="Tahoma"/>
            <family val="2"/>
            <charset val="204"/>
          </rPr>
          <t>Finfid6:</t>
        </r>
        <r>
          <rPr>
            <sz val="9"/>
            <color indexed="81"/>
            <rFont val="Tahoma"/>
            <family val="2"/>
            <charset val="204"/>
          </rPr>
          <t xml:space="preserve">
</t>
        </r>
      </text>
    </comment>
  </commentList>
</comments>
</file>

<file path=xl/sharedStrings.xml><?xml version="1.0" encoding="utf-8"?>
<sst xmlns="http://schemas.openxmlformats.org/spreadsheetml/2006/main" count="271" uniqueCount="260">
  <si>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</si>
  <si>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</si>
  <si>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</si>
  <si>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</si>
  <si>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</si>
  <si>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</si>
  <si>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</si>
  <si>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</si>
  <si>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 xml:space="preserve">Пропозиції по внесенню змін до бюджету, грн. </t>
  </si>
  <si>
    <t>до рішення міської ради VIII скликання</t>
  </si>
  <si>
    <t xml:space="preserve"> </t>
  </si>
  <si>
    <t>6-</t>
  </si>
  <si>
    <t xml:space="preserve">Пропозиції по внесенню змін до бюджету Ніжинської міської територіальної громади на 2023 рік </t>
  </si>
  <si>
    <t>Додаток 10</t>
  </si>
  <si>
    <t>Зміни в межах кошторисних призначень</t>
  </si>
  <si>
    <t>Лист  УСЗН від 29.03.2023 № 01-16/05/1097</t>
  </si>
  <si>
    <t>Лист  МЦ "Спорт для всіх"  від 03.04.2023 № 70</t>
  </si>
  <si>
    <t>Зміни за рахунок  міжбюджених трансфертів</t>
  </si>
  <si>
    <r>
      <rPr>
        <b/>
        <sz val="36"/>
        <rFont val="Times New Roman"/>
        <family val="1"/>
        <charset val="204"/>
      </rPr>
      <t>КПКВ 0212010</t>
    </r>
    <r>
      <rPr>
        <sz val="36"/>
        <rFont val="Times New Roman"/>
        <family val="1"/>
        <charset val="204"/>
      </rPr>
      <t xml:space="preserve">        КЕКВ 2610</t>
    </r>
  </si>
  <si>
    <r>
      <rPr>
        <b/>
        <sz val="36"/>
        <rFont val="Times New Roman"/>
        <family val="1"/>
        <charset val="204"/>
      </rPr>
      <t xml:space="preserve">КПКВ 3117520   </t>
    </r>
    <r>
      <rPr>
        <sz val="36"/>
        <rFont val="Times New Roman"/>
        <family val="1"/>
        <charset val="204"/>
      </rPr>
      <t xml:space="preserve">  КЕКВ 2000</t>
    </r>
  </si>
  <si>
    <r>
      <rPr>
        <b/>
        <sz val="36"/>
        <rFont val="Times New Roman"/>
        <family val="1"/>
        <charset val="204"/>
      </rPr>
      <t xml:space="preserve">КПКВ 0810180 </t>
    </r>
    <r>
      <rPr>
        <sz val="36"/>
        <rFont val="Times New Roman"/>
        <family val="1"/>
        <charset val="204"/>
      </rPr>
      <t xml:space="preserve">    КЕКВ 2800</t>
    </r>
  </si>
  <si>
    <r>
      <rPr>
        <b/>
        <sz val="36"/>
        <rFont val="Times New Roman"/>
        <family val="1"/>
        <charset val="204"/>
      </rPr>
      <t xml:space="preserve">КПКВ 0611021      </t>
    </r>
    <r>
      <rPr>
        <sz val="36"/>
        <rFont val="Times New Roman"/>
        <family val="1"/>
        <charset val="204"/>
      </rPr>
      <t xml:space="preserve"> КЕКВ 2240</t>
    </r>
  </si>
  <si>
    <r>
      <rPr>
        <b/>
        <sz val="36"/>
        <rFont val="Times New Roman"/>
        <family val="1"/>
        <charset val="204"/>
      </rPr>
      <t xml:space="preserve">КПКВ 1115061 </t>
    </r>
    <r>
      <rPr>
        <sz val="36"/>
        <rFont val="Times New Roman"/>
        <family val="1"/>
        <charset val="204"/>
      </rPr>
      <t xml:space="preserve">    КЕКВ 2210</t>
    </r>
  </si>
  <si>
    <t>Лист КНП ЦМЛ ім. М.Галицького від 21.04.2023 № 01-14/914</t>
  </si>
  <si>
    <t>Додаткові кошти на програму інформатизації, у зв’язку із  реорганізацією, приєднанням  КНП ЦРЛ до КНП ЦМЛ</t>
  </si>
  <si>
    <r>
      <rPr>
        <b/>
        <sz val="36"/>
        <rFont val="Times New Roman"/>
        <family val="1"/>
        <charset val="204"/>
      </rPr>
      <t xml:space="preserve">КПКВ 0217520           </t>
    </r>
    <r>
      <rPr>
        <sz val="36"/>
        <rFont val="Times New Roman"/>
        <family val="1"/>
        <charset val="204"/>
      </rPr>
      <t>КЕКВ 2610</t>
    </r>
  </si>
  <si>
    <t xml:space="preserve">Лист управління культури  і туризму від 21.04.2023 №1-16/136 </t>
  </si>
  <si>
    <r>
      <rPr>
        <b/>
        <sz val="36"/>
        <rFont val="Times New Roman"/>
        <family val="1"/>
        <charset val="204"/>
      </rPr>
      <t xml:space="preserve">КПКВ 1014030    </t>
    </r>
    <r>
      <rPr>
        <sz val="36"/>
        <rFont val="Times New Roman"/>
        <family val="1"/>
        <charset val="204"/>
      </rPr>
      <t>КЕКВ 2240,2210</t>
    </r>
    <r>
      <rPr>
        <b/>
        <sz val="36"/>
        <rFont val="Times New Roman"/>
        <family val="1"/>
        <charset val="204"/>
      </rPr>
      <t xml:space="preserve"> </t>
    </r>
  </si>
  <si>
    <t>Лист управління освіти від 24.04.2023 № 01-10/589</t>
  </si>
  <si>
    <r>
      <rPr>
        <b/>
        <sz val="36"/>
        <rFont val="Times New Roman"/>
        <family val="1"/>
        <charset val="204"/>
      </rPr>
      <t xml:space="preserve">КПКВ  0611010       </t>
    </r>
    <r>
      <rPr>
        <sz val="36"/>
        <rFont val="Times New Roman"/>
        <family val="1"/>
        <charset val="204"/>
      </rPr>
      <t xml:space="preserve">    КЕКВ 3132 - 975 000   </t>
    </r>
    <r>
      <rPr>
        <b/>
        <sz val="36"/>
        <rFont val="Times New Roman"/>
        <family val="1"/>
        <charset val="204"/>
      </rPr>
      <t xml:space="preserve">КПКВ 0611021       </t>
    </r>
    <r>
      <rPr>
        <sz val="36"/>
        <rFont val="Times New Roman"/>
        <family val="1"/>
        <charset val="204"/>
      </rPr>
      <t xml:space="preserve">КЕКВ 3132 - 930 000 на </t>
    </r>
    <r>
      <rPr>
        <b/>
        <sz val="36"/>
        <rFont val="Times New Roman"/>
        <family val="1"/>
        <charset val="204"/>
      </rPr>
      <t xml:space="preserve">КПКВ 0611010       </t>
    </r>
    <r>
      <rPr>
        <sz val="36"/>
        <rFont val="Times New Roman"/>
        <family val="1"/>
        <charset val="204"/>
      </rPr>
      <t xml:space="preserve">КЕКВ 2240 +975 000   </t>
    </r>
    <r>
      <rPr>
        <b/>
        <sz val="36"/>
        <rFont val="Times New Roman"/>
        <family val="1"/>
        <charset val="204"/>
      </rPr>
      <t xml:space="preserve">КПКВ 0611021       </t>
    </r>
    <r>
      <rPr>
        <sz val="36"/>
        <rFont val="Times New Roman"/>
        <family val="1"/>
        <charset val="204"/>
      </rPr>
      <t>КЕКВ 2240 + 930 000</t>
    </r>
  </si>
  <si>
    <r>
      <rPr>
        <b/>
        <sz val="36"/>
        <rFont val="Times New Roman"/>
        <family val="1"/>
        <charset val="204"/>
      </rPr>
      <t xml:space="preserve">КПКВ 0813035     </t>
    </r>
    <r>
      <rPr>
        <sz val="36"/>
        <rFont val="Times New Roman"/>
        <family val="1"/>
        <charset val="204"/>
      </rPr>
      <t>КЕКВ 2730</t>
    </r>
  </si>
  <si>
    <t>( +,-)309 634,68</t>
  </si>
  <si>
    <t>Лист Департаменту фінансів ОДА від 03.05.2023 № 06-14/56</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</si>
  <si>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 на 2023 рік</t>
  </si>
  <si>
    <t>Лист  виконавчого комітету від 25.04.2023 № 31</t>
  </si>
  <si>
    <r>
      <rPr>
        <b/>
        <sz val="36"/>
        <rFont val="Times New Roman"/>
        <family val="1"/>
        <charset val="204"/>
      </rPr>
      <t xml:space="preserve">КПКВ 0212010 </t>
    </r>
    <r>
      <rPr>
        <sz val="36"/>
        <rFont val="Times New Roman"/>
        <family val="1"/>
        <charset val="204"/>
      </rPr>
      <t xml:space="preserve">  КЕНКВ 2610</t>
    </r>
  </si>
  <si>
    <t>Лист  КП "ВУКГ" від 21.04.2023                              № 533/03-03</t>
  </si>
  <si>
    <r>
      <rPr>
        <b/>
        <sz val="36"/>
        <rFont val="Times New Roman"/>
        <family val="1"/>
        <charset val="204"/>
      </rPr>
      <t xml:space="preserve">КПКВ 1217670      </t>
    </r>
    <r>
      <rPr>
        <sz val="36"/>
        <rFont val="Times New Roman"/>
        <family val="1"/>
        <charset val="204"/>
      </rPr>
      <t xml:space="preserve">      КЕКВ 3210</t>
    </r>
  </si>
  <si>
    <r>
      <rPr>
        <b/>
        <sz val="36"/>
        <rFont val="Times New Roman"/>
        <family val="1"/>
        <charset val="204"/>
      </rPr>
      <t xml:space="preserve">КПКВ 1115061                      </t>
    </r>
    <r>
      <rPr>
        <sz val="36"/>
        <rFont val="Times New Roman"/>
        <family val="1"/>
        <charset val="204"/>
      </rPr>
      <t>КЕКВ 2240</t>
    </r>
  </si>
  <si>
    <r>
      <rPr>
        <b/>
        <sz val="36"/>
        <rFont val="Times New Roman"/>
        <family val="1"/>
        <charset val="204"/>
      </rPr>
      <t xml:space="preserve">КПКВ 0212100  </t>
    </r>
    <r>
      <rPr>
        <sz val="36"/>
        <rFont val="Times New Roman"/>
        <family val="1"/>
        <charset val="204"/>
      </rPr>
      <t xml:space="preserve">               КЕКВ 3210</t>
    </r>
  </si>
  <si>
    <r>
      <rPr>
        <b/>
        <sz val="36"/>
        <rFont val="Times New Roman"/>
        <family val="1"/>
        <charset val="204"/>
      </rPr>
      <t xml:space="preserve">КПКВ 0617321        </t>
    </r>
    <r>
      <rPr>
        <sz val="36"/>
        <rFont val="Times New Roman"/>
        <family val="1"/>
        <charset val="204"/>
      </rPr>
      <t>КЕКВ 3142</t>
    </r>
  </si>
  <si>
    <r>
      <rPr>
        <b/>
        <sz val="36"/>
        <rFont val="Times New Roman"/>
        <family val="1"/>
        <charset val="204"/>
      </rPr>
      <t xml:space="preserve">КПКВ 0617321  </t>
    </r>
    <r>
      <rPr>
        <sz val="36"/>
        <rFont val="Times New Roman"/>
        <family val="1"/>
        <charset val="204"/>
      </rPr>
      <t xml:space="preserve">                        КЕКВ 3122</t>
    </r>
  </si>
  <si>
    <r>
      <rPr>
        <b/>
        <sz val="36"/>
        <rFont val="Times New Roman"/>
        <family val="1"/>
        <charset val="204"/>
      </rPr>
      <t xml:space="preserve">КПКВ 1216020     </t>
    </r>
    <r>
      <rPr>
        <sz val="36"/>
        <rFont val="Times New Roman"/>
        <family val="1"/>
        <charset val="204"/>
      </rPr>
      <t>КЕКВ 2610</t>
    </r>
  </si>
  <si>
    <t>( +-) 300 000</t>
  </si>
  <si>
    <r>
      <rPr>
        <b/>
        <sz val="36"/>
        <rFont val="Times New Roman"/>
        <family val="1"/>
        <charset val="204"/>
      </rPr>
      <t xml:space="preserve">КПКВ 0611010       </t>
    </r>
    <r>
      <rPr>
        <sz val="36"/>
        <rFont val="Times New Roman"/>
        <family val="1"/>
        <charset val="204"/>
      </rPr>
      <t xml:space="preserve">КЕКВ 2210 -50 000       </t>
    </r>
    <r>
      <rPr>
        <b/>
        <sz val="36"/>
        <rFont val="Times New Roman"/>
        <family val="1"/>
        <charset val="204"/>
      </rPr>
      <t xml:space="preserve">КПКВ 0611070                    </t>
    </r>
    <r>
      <rPr>
        <sz val="36"/>
        <rFont val="Times New Roman"/>
        <family val="1"/>
        <charset val="204"/>
      </rPr>
      <t xml:space="preserve">КЕКВ 2210 +50 000  </t>
    </r>
    <r>
      <rPr>
        <b/>
        <sz val="36"/>
        <rFont val="Times New Roman"/>
        <family val="1"/>
        <charset val="204"/>
      </rPr>
      <t xml:space="preserve">КПКВ 0611010  </t>
    </r>
    <r>
      <rPr>
        <sz val="36"/>
        <rFont val="Times New Roman"/>
        <family val="1"/>
        <charset val="204"/>
      </rPr>
      <t xml:space="preserve">     КЕКВ 2271 -250 000       </t>
    </r>
    <r>
      <rPr>
        <b/>
        <sz val="36"/>
        <rFont val="Times New Roman"/>
        <family val="1"/>
        <charset val="204"/>
      </rPr>
      <t xml:space="preserve">КПКВ 0611070    </t>
    </r>
    <r>
      <rPr>
        <sz val="36"/>
        <rFont val="Times New Roman"/>
        <family val="1"/>
        <charset val="204"/>
      </rPr>
      <t xml:space="preserve">                КЕКВ 2273 +250 000    </t>
    </r>
  </si>
  <si>
    <t>( +,-) 73 416</t>
  </si>
  <si>
    <r>
      <t xml:space="preserve">КПКВ 0611021       </t>
    </r>
    <r>
      <rPr>
        <sz val="36"/>
        <rFont val="Times New Roman"/>
        <family val="1"/>
        <charset val="204"/>
      </rPr>
      <t xml:space="preserve">КЕКВ 2000 - 73 416, в т.ч. 2270- 7 448         </t>
    </r>
    <r>
      <rPr>
        <b/>
        <sz val="36"/>
        <rFont val="Times New Roman"/>
        <family val="1"/>
        <charset val="204"/>
      </rPr>
      <t xml:space="preserve">КПКВ 0611070       </t>
    </r>
    <r>
      <rPr>
        <sz val="36"/>
        <rFont val="Times New Roman"/>
        <family val="1"/>
        <charset val="204"/>
      </rPr>
      <t xml:space="preserve">КЕКВ 2000 + 73 416, в т.ч. 2270 + 7 448       </t>
    </r>
    <r>
      <rPr>
        <b/>
        <sz val="36"/>
        <rFont val="Times New Roman"/>
        <family val="1"/>
        <charset val="204"/>
      </rPr>
      <t xml:space="preserve"> </t>
    </r>
  </si>
  <si>
    <t>Лист Департаменту фінансів ОДА від 08.05.2023 № 08-20/58</t>
  </si>
  <si>
    <r>
      <rPr>
        <b/>
        <sz val="36"/>
        <rFont val="Times New Roman"/>
        <family val="1"/>
        <charset val="204"/>
      </rPr>
      <t xml:space="preserve">                                      КПКВ 0213242        </t>
    </r>
    <r>
      <rPr>
        <sz val="36"/>
        <rFont val="Times New Roman"/>
        <family val="1"/>
        <charset val="204"/>
      </rPr>
      <t>КЕКВ 2730</t>
    </r>
  </si>
  <si>
    <t>Лист  відділу з питань  фізичної культури та спорту від 08.05.2023 №02-25/45</t>
  </si>
  <si>
    <r>
      <rPr>
        <b/>
        <sz val="36"/>
        <rFont val="Times New Roman"/>
        <family val="1"/>
        <charset val="204"/>
      </rPr>
      <t xml:space="preserve">КПКВ 1115011     </t>
    </r>
    <r>
      <rPr>
        <sz val="36"/>
        <rFont val="Times New Roman"/>
        <family val="1"/>
        <charset val="204"/>
      </rPr>
      <t xml:space="preserve">               КЕКВ 2240 + 100 000   </t>
    </r>
    <r>
      <rPr>
        <b/>
        <sz val="36"/>
        <rFont val="Times New Roman"/>
        <family val="1"/>
        <charset val="204"/>
      </rPr>
      <t xml:space="preserve">КПКВ 1115012   </t>
    </r>
    <r>
      <rPr>
        <sz val="36"/>
        <rFont val="Times New Roman"/>
        <family val="1"/>
        <charset val="204"/>
      </rPr>
      <t xml:space="preserve">КЕКВ 2240 + 150 000   </t>
    </r>
    <r>
      <rPr>
        <b/>
        <sz val="36"/>
        <rFont val="Times New Roman"/>
        <family val="1"/>
        <charset val="204"/>
      </rPr>
      <t xml:space="preserve">КПКВ 1115031      </t>
    </r>
    <r>
      <rPr>
        <sz val="36"/>
        <rFont val="Times New Roman"/>
        <family val="1"/>
        <charset val="204"/>
      </rPr>
      <t xml:space="preserve">   КЕКВ 2250 +100 000</t>
    </r>
  </si>
  <si>
    <r>
      <rPr>
        <b/>
        <sz val="36"/>
        <rFont val="Times New Roman"/>
        <family val="1"/>
        <charset val="204"/>
      </rPr>
      <t xml:space="preserve">КПКВ 0212152     </t>
    </r>
    <r>
      <rPr>
        <sz val="36"/>
        <rFont val="Times New Roman"/>
        <family val="1"/>
        <charset val="204"/>
      </rPr>
      <t>КЕКВ 2730</t>
    </r>
  </si>
  <si>
    <t xml:space="preserve">Листи В/ч  А2622 від 07.04.2023 № 105/701 та від 06.05.2023 № 105/754 </t>
  </si>
  <si>
    <t>Лист  відділу з питань  фізичної культури та спорту від 10.05.2023 №02-25/48</t>
  </si>
  <si>
    <t>Міський голова                                                                          Олександр КОДОЛА</t>
  </si>
  <si>
    <r>
      <rPr>
        <b/>
        <sz val="36"/>
        <rFont val="Times New Roman"/>
        <family val="1"/>
        <charset val="204"/>
      </rPr>
      <t>КПКВ 0210160</t>
    </r>
    <r>
      <rPr>
        <sz val="36"/>
        <rFont val="Times New Roman"/>
        <family val="1"/>
        <charset val="204"/>
      </rPr>
      <t xml:space="preserve">   КЕКВ 3110                           ( +,-) 500 000       </t>
    </r>
    <r>
      <rPr>
        <b/>
        <sz val="36"/>
        <rFont val="Times New Roman"/>
        <family val="1"/>
        <charset val="204"/>
      </rPr>
      <t/>
    </r>
  </si>
  <si>
    <t>( +,-) 500 000</t>
  </si>
  <si>
    <t>Лист КНП ЦМЛ ім. М. Галицького  від 09.05.2023 № 01-14/1018</t>
  </si>
  <si>
    <r>
      <rPr>
        <b/>
        <sz val="36"/>
        <rFont val="Times New Roman"/>
        <family val="1"/>
        <charset val="204"/>
      </rPr>
      <t xml:space="preserve">КПКВ 0212010      </t>
    </r>
    <r>
      <rPr>
        <sz val="36"/>
        <rFont val="Times New Roman"/>
        <family val="1"/>
        <charset val="204"/>
      </rPr>
      <t xml:space="preserve">КЕКВ 2610 </t>
    </r>
    <r>
      <rPr>
        <b/>
        <sz val="36"/>
        <rFont val="Times New Roman"/>
        <family val="1"/>
        <charset val="204"/>
      </rPr>
      <t xml:space="preserve"> </t>
    </r>
  </si>
  <si>
    <r>
      <rPr>
        <b/>
        <sz val="36"/>
        <rFont val="Times New Roman"/>
        <family val="1"/>
        <charset val="204"/>
      </rPr>
      <t xml:space="preserve">КПКВ 0611141   </t>
    </r>
    <r>
      <rPr>
        <sz val="36"/>
        <rFont val="Times New Roman"/>
        <family val="1"/>
        <charset val="204"/>
      </rPr>
      <t xml:space="preserve">КЕКВ 2240 +198000;        </t>
    </r>
    <r>
      <rPr>
        <b/>
        <sz val="36"/>
        <rFont val="Times New Roman"/>
        <family val="1"/>
        <charset val="204"/>
      </rPr>
      <t xml:space="preserve">КПКВ 0611021     </t>
    </r>
    <r>
      <rPr>
        <sz val="36"/>
        <rFont val="Times New Roman"/>
        <family val="1"/>
        <charset val="204"/>
      </rPr>
      <t xml:space="preserve">КЕКВ 2240 +98000 </t>
    </r>
  </si>
  <si>
    <t>КПКВ 1216030                  КЕКВ 2240</t>
  </si>
  <si>
    <t>РАЗОМ</t>
  </si>
  <si>
    <t>На виконання рішення  міської ради  від 18.04.2023 № 05-30/2023 (передавальний акт)зняття планових показників КНП ЦРЛ  та збільшення планових показників КНП ЦМЛ ім. М. Галицького  іншої субвенції                            (від Лосинівської ТГ)</t>
  </si>
  <si>
    <t>Лист  КНП "НЦРЛ" від 22.03.2023 № 01-10/156</t>
  </si>
  <si>
    <t>Дистанційне навчання на курсах підвищення кваліфікації працівників рентген - діагностичного кабінету та флюорографічного  кабінету (5 чол) (ліквідація  ЦРЛ з 17.04.2023)</t>
  </si>
  <si>
    <t>Лист  управл.комун. майна та земельних відносин від 23.03.2023 № 231</t>
  </si>
  <si>
    <t>Доукомплектування  підвального приміщення (найпростішого укриття)  мережею інтернет із встановленням Wi - Fi</t>
  </si>
  <si>
    <t>Програма юридичного обслуговування, сплата судового збору</t>
  </si>
  <si>
    <t>Лист упр. освіти від 23.02.2023 № 2023 № 01-10/453</t>
  </si>
  <si>
    <t>Лист упр. освіти від 27.04.2023 № 01-10/601</t>
  </si>
  <si>
    <t>Поточний ремонт будівлі  по вул  Купецька,13 - 198,0 тис. грн;  послуги з монтажу охоронної  сигналізації в Ніжин. ліцеї при НДУ ім. Гоголя - 98,0 тис. грн</t>
  </si>
  <si>
    <t>Лист  упр. освіти від 04.05.2023 № 01-10/652</t>
  </si>
  <si>
    <t>Проектно -  кошторисна документація  на будівництво  захисних споруд цивільного захисту (ЗСЦЗ) в ЗЗСО № № 5,6,9</t>
  </si>
  <si>
    <t>Утримання в належному стані спортивних майданчиків (фарба, цемент, дошка, електроди, сітка рабиця, ін.) - 100 000; придбання ПММ -     50 000</t>
  </si>
  <si>
    <t>Лист МЦ "Спорт для всіх" від 10.04.2023 № 79</t>
  </si>
  <si>
    <t>Утримання  в належному стані  футбольних полів (коткування) -40 000; проведення поточного ремонту частини даху спортзалу по вул Прилуцька , 156 - 49 000</t>
  </si>
  <si>
    <t>Лист  КНП "Ніжинська міська стомат. пол-ка" від 31.03.2023 № 76</t>
  </si>
  <si>
    <t>Відшкодування вартості лікування пільгових категорій дитячого населення Ніжинської МТГ (зміни в програму "Турбота") у зв’язку із закінченням терміну дії договору з НСЗУ (500 грн х 200 пролікованих випадків = 100 000 грн)</t>
  </si>
  <si>
    <t>Придбання дентального рентгенологічного апарату</t>
  </si>
  <si>
    <t>Лист  КНП "Ніжинська міська стомат. пол-ка" від 02.05.23 № 101</t>
  </si>
  <si>
    <t>Лист  КНП "Ніжинська міська стомат. пол-ка" від 01.05.23 № 99</t>
  </si>
  <si>
    <t xml:space="preserve">Відшкодування вартості послуг з безоплатного лікування пільгових категорій населення: 2 500 грн х 52 пролікованих випадки = 130 000 </t>
  </si>
  <si>
    <t xml:space="preserve">Приведення у належний стан захисної споруди цивільного захисту, що знаходиться в приміщенні ЦБС по вул.Заньковецької,8 </t>
  </si>
  <si>
    <t>Лист  УСЗН від 24.04.23 № 01-16/05/1479</t>
  </si>
  <si>
    <t>Компенсаційні виплати  за перевезення залізничним транспортом пільгових категорій населення у 2023 році (в середньому 1 190,0 тис.грн/міс); заборгованість, яку обліковує АТ "Українська залізниця" за 2021-22 роки -                  8 630 048,16 грн.</t>
  </si>
  <si>
    <t>Службова записка  сектору інвестиційної діяльності відділу економіки  та інвест.діяльн. виконавчого комітету від 26.04.2023</t>
  </si>
  <si>
    <t>Співфінансування проекту "Створення умов для працевлаштування та соціально - психологічної адаптації ВПО у Ніжинській ТГ шляхом створення  комунального підприємства з пошиття одягу у Ніжин.ТГ" (вартість проекту 125 000 Євро, грант - 100 000 Євро; 20% - співфінансування з місцевого бюджету: 25 000 євро х 40 грн. = 1 000 000)</t>
  </si>
  <si>
    <t>Поповнення статутного капіталу: придбання вантажного автомобіля - 1 489 000; підйомника - 3 840 000</t>
  </si>
  <si>
    <t>Лист КП "КК Північна" від 26.04.2023 № 108</t>
  </si>
  <si>
    <t xml:space="preserve">Програма "Удосконалення системи  поводження  з твердими побутовими  відходами, розвитку та збереження зелених насаджень, благоустрою територій Ніжинської  міської територіальної громади на 2023 рік": прибирання та косовиця додаткових територій </t>
  </si>
  <si>
    <t>Лист Управління СБУ   в Чернігівській обл від 01.05.2023 № 74/23/3656</t>
  </si>
  <si>
    <t>Програма  матеріально - технічного забезпечення діяльності  Ніжинського міжрайонного відділу Управління  СБУ  в Черн.обл. на 2023 рік: придбання літніх та зимових шин, запчастин та ПММ для службових автомобілів</t>
  </si>
  <si>
    <t>Субвенція державному бюджету на  матеріально - технічне  забезпечення в/ч (розблокування терміналів супутникового зв’язку Starlink - 4 шт. та абонентська плата за термінали)</t>
  </si>
  <si>
    <t>Фінансова підтримка КП "ВУКГ" на погашення боргу по ПДФО - 259700 грн., сплату ПДФО за березень 2023 р. - 250000 грн., екологічного податку за І кв. 2023 р. - 290300 грн.</t>
  </si>
  <si>
    <t xml:space="preserve">Фінансування  участі  спортсменів з легкої атлетики, гімнастики у Чемпіонатах України - 100,0 тис. грн; з бойового самбо та хортингу у Чемпіонатах області та України - 150,0 тис. грн; з боксу та самбо у всеукраїнських змаганнях, європейських іграх школярів (КДЮСШ "ДЗЮДО") - 100,0 тис. грн </t>
  </si>
  <si>
    <t>Виплата штрафу, накладеного податковою службою на КНП ЦРЛ  у зв’язку із  виявленням  факту непроведення  пропорційного  розрахунку  сум ПДВ та недостовірність  визначення сум ПДВ за період з 05.06.20 р. по 31.12.21 р.</t>
  </si>
  <si>
    <t>Листи  упр.комун.майна та земельних відносин  від 05.05.23 № 376, від 17.05.23 №415</t>
  </si>
  <si>
    <r>
      <t xml:space="preserve">КПКВ 3117520     </t>
    </r>
    <r>
      <rPr>
        <sz val="36"/>
        <rFont val="Times New Roman"/>
        <family val="1"/>
        <charset val="204"/>
      </rPr>
      <t xml:space="preserve">КЕКВ 3110 + 23000, </t>
    </r>
    <r>
      <rPr>
        <b/>
        <sz val="36"/>
        <rFont val="Times New Roman"/>
        <family val="1"/>
        <charset val="204"/>
      </rPr>
      <t xml:space="preserve">КПКВ 3110160 </t>
    </r>
    <r>
      <rPr>
        <sz val="36"/>
        <rFont val="Times New Roman"/>
        <family val="1"/>
        <charset val="204"/>
      </rPr>
      <t>КЕКВ 2240+51000</t>
    </r>
  </si>
  <si>
    <t>Придбання системного блоку-23000 грн., збільшення електропотужностей, в т.ч. розробка проекту, оплата робіт - 51000 грн.</t>
  </si>
  <si>
    <t>Поповнення статутного капіталу: придбання 2-х травокосарок - 53010 грн., 2-х повітродувних заплічних пристроїв - 48120 грн.</t>
  </si>
  <si>
    <t>КПКВ 1217670</t>
  </si>
  <si>
    <r>
      <t xml:space="preserve">КПКВ 1217670          </t>
    </r>
    <r>
      <rPr>
        <sz val="36"/>
        <rFont val="Times New Roman"/>
        <family val="1"/>
        <charset val="204"/>
      </rPr>
      <t xml:space="preserve">  КЕКВ 3210</t>
    </r>
  </si>
  <si>
    <t xml:space="preserve">Лист  КП "ВУКГ"  від 15.05.2023  </t>
  </si>
  <si>
    <t>Лист в/ч А4723 від 18.05.23 № 7</t>
  </si>
  <si>
    <t>Субвенція державному бюджету на  матеріально - технічне  забезпечення в/ч (закупівля оргтехніки та комп’ютерної техніки, автоінструменту, меблів, кухонного приладдя та інвентарю, канцтоварів, автозапчастин)</t>
  </si>
  <si>
    <r>
      <t xml:space="preserve">КПКВ 3719800         </t>
    </r>
    <r>
      <rPr>
        <sz val="36"/>
        <rFont val="Times New Roman"/>
        <family val="1"/>
        <charset val="204"/>
      </rPr>
      <t>КЕКВ 2620</t>
    </r>
  </si>
  <si>
    <t xml:space="preserve">Субвенція державному бюджету на  матеріально - технічне  забезпечення в/ч (придбання оргтехніки, колес автомобільних, облаштування бункера та підвалу тощо) </t>
  </si>
  <si>
    <t>Перерозподіл кошторисних призначень з капітальних видатків на поточні для проведення поточних ремонтів  ДНЗ №12,14,16,17,25 та ЗЗСО № 1,13,15,16</t>
  </si>
  <si>
    <t>(+,-) 1 905 000</t>
  </si>
  <si>
    <t>Лист управління освіти від 03.05.2023 № 01-10/633</t>
  </si>
  <si>
    <t>Лист управління освіти від 05.05.2023 № 01-10/653</t>
  </si>
  <si>
    <t>Перерозподіл кошторисних призначень з ЗДО на позашкільні заклади (+-) 50 000  грн. для придбання  буд.матеріалів та  канцтоварів;                                                                   з теплопостачання  ЗДО  на електричну енергію для позашкільних закладів (+-) 250 000 грн.</t>
  </si>
  <si>
    <t xml:space="preserve">Перерозподіл кошторисних призначень:  зміни в межах переліку  придбання  обладнання: замість придбання 25 кондиціонерів на суму 500,0 тис. грн планується придбання 20 кондиціонерів  на суму 414,9 тис. грн; телекомунікаційного обладнання для організації  каналу конфеденційного зв’язку (засіб КЗІ) - 48,0 тис. грн; інше телекомунікаційне  обладнання  - 37,1 тис. грн </t>
  </si>
  <si>
    <t>Лист КНП "НЦРЛ" від 21.04.23р. № 01-10/192, розпор. Міського голови від 24.04.20№ 76</t>
  </si>
  <si>
    <t xml:space="preserve">Перерозподіл кошторисних призначень з «Реконструкції приміщень будівлі з окремою одноповерховою прибудовою під влаштування санітарних вузлів Ніжинської загальноосвітньої школи І-ІІІ ступенів №7 розташованої по вул.Гоголя, 15 м.Ніжин», для оплати робіт з розробки технічних умов на: 
1. «Реконструкцію системи газопостачання об’єкта за адресою: Чернігівська область, місто Ніжин, вулиця Івана Франка, буд. 22 в т.ч.ПВР» (приміщення СЮТ)  в сумі 2 279,00 грн.; 
2. «Реконструкцію системи газопостачання об’єкта за адресою: Чернігівська область, місто Ніжин, вулиця Овдіївська, буд. 227 в т.ч.ПВР» (приміщення гімназії №13) в сумі 2 279,00 грн.;
3. «Реконструкцію системи газопостачання об’єкта за адресою: Чернігівська область, місто Ніжин, вулиця Купецька, буд. 13 в т.ч.ПВР» (приміщення управління освіти) в сумі 2 279 грн. 
</t>
  </si>
  <si>
    <t>Лист КНП ЦМЛ ім. М. Галицького  від 22.05.2023 № 01-14/1131</t>
  </si>
  <si>
    <t xml:space="preserve">Перерозподіл перехідного залишку кошторисних призначень НЦРЛ з оплати теплопостачання на оплату інших комунальних послуг для заключення договору на вивіз сміття по будівлі вул. Амосова,1 </t>
  </si>
  <si>
    <t>(+,-) 31 340</t>
  </si>
  <si>
    <r>
      <rPr>
        <b/>
        <sz val="36"/>
        <rFont val="Times New Roman"/>
        <family val="1"/>
        <charset val="204"/>
      </rPr>
      <t>КПКВ 0212010</t>
    </r>
    <r>
      <rPr>
        <sz val="36"/>
        <rFont val="Times New Roman"/>
        <family val="1"/>
        <charset val="204"/>
      </rPr>
      <t xml:space="preserve"> КЕКВ 2610 (2271) - 31340, КЕКВ 2610 (2275) + 31340</t>
    </r>
  </si>
  <si>
    <t xml:space="preserve">Лист управління освіти від  22.05.2023 № 01-10/743 </t>
  </si>
  <si>
    <t>Перерозподіл кошторисних призначень для оплати відряджень</t>
  </si>
  <si>
    <t>(+,-) 10 000</t>
  </si>
  <si>
    <t>Лист НРВП ГУНП в Чернігівській обл. від 23.05.23</t>
  </si>
  <si>
    <t>Лист НРВП ГУНП в Чернігівській обл. від 23.05.23 № 13341/124/45-2023</t>
  </si>
  <si>
    <t>Субвенція державному бюджету по програмі "Правопорядок" для облаштування спеціального майданчика/стоянки для зберігання тимчасово затриманих чи вилучених транспортних засобів</t>
  </si>
  <si>
    <t>Лист КТВП "Школяр" від 23.05.23 № 58</t>
  </si>
  <si>
    <t>Улаштування відмостків будівлі харчоблоку</t>
  </si>
  <si>
    <t>Міська цільова програма з виконання власних повноважень НМР на 2023 рік, висвітлення діяльності міської ради, виконкому, виконавчих органів</t>
  </si>
  <si>
    <t>Лист КНП ЦМЛ ім. М. Галицького  від 24.05.2023 № 01-14/1147</t>
  </si>
  <si>
    <t>Поточний ремонт асфальтобетонного покриття до неврологічного відділення</t>
  </si>
  <si>
    <r>
      <t xml:space="preserve">КПКВ 0210180 </t>
    </r>
    <r>
      <rPr>
        <sz val="36"/>
        <rFont val="Times New Roman"/>
        <family val="1"/>
        <charset val="204"/>
      </rPr>
      <t>КЕКВ 2240</t>
    </r>
  </si>
  <si>
    <r>
      <rPr>
        <b/>
        <sz val="36"/>
        <rFont val="Times New Roman"/>
        <family val="1"/>
        <charset val="204"/>
      </rPr>
      <t xml:space="preserve">КПКВ 1115049    </t>
    </r>
    <r>
      <rPr>
        <sz val="36"/>
        <rFont val="Times New Roman"/>
        <family val="1"/>
        <charset val="204"/>
      </rPr>
      <t xml:space="preserve">    КЕКВ 2111 +63 196,73     КЕКВ 2120 + 13 903,27</t>
    </r>
  </si>
  <si>
    <t xml:space="preserve">Лист управління освіти від  16.05.2023 № 01-10/703 </t>
  </si>
  <si>
    <t xml:space="preserve">Перерозподіл  кошторисних призначень  з ЗЗСО на  позашкільні заклади  для організації проведення відпочинку дітей у таборах з денним перебуванням (+,-) 73416; з поточних видатків ЗЗСО, КПКВ 0611021 на  поточні видатки по таборах з денним перебуванням (+,-) 169 988                           </t>
  </si>
  <si>
    <t>Лист КНП ЦМЛ ім. М. Галицького  від 24.05.2023 № 01-14/1156</t>
  </si>
  <si>
    <t>Придбання ноутбуків (9 шт.) та принтера для лікарів військово-лікарської комісії</t>
  </si>
  <si>
    <t xml:space="preserve">Лист управління освіти від  01.06.2023 № 01-10/811 </t>
  </si>
  <si>
    <t>Перерозподіл кошторисних призначень з оплати теплопостачання по ЗОШ на закупівлю стільців в актову залу Будинку для дітей та юнацтва</t>
  </si>
  <si>
    <t>(+,-) 650 000</t>
  </si>
  <si>
    <r>
      <rPr>
        <b/>
        <sz val="36"/>
        <rFont val="Times New Roman"/>
        <family val="1"/>
        <charset val="204"/>
      </rPr>
      <t>КПКВ 0611021</t>
    </r>
    <r>
      <rPr>
        <sz val="36"/>
        <rFont val="Times New Roman"/>
        <family val="1"/>
        <charset val="204"/>
      </rPr>
      <t xml:space="preserve"> КЕКВ 2271-650000, </t>
    </r>
    <r>
      <rPr>
        <b/>
        <sz val="36"/>
        <rFont val="Times New Roman"/>
        <family val="1"/>
        <charset val="204"/>
      </rPr>
      <t>КПКВ 0611070</t>
    </r>
    <r>
      <rPr>
        <sz val="36"/>
        <rFont val="Times New Roman"/>
        <family val="1"/>
        <charset val="204"/>
      </rPr>
      <t xml:space="preserve"> КЕКВ 2210+650000</t>
    </r>
  </si>
  <si>
    <t>Лист КНП ЦМЛ ім. М. Галицького  від 01.06.2023 № 01-14/1194</t>
  </si>
  <si>
    <t>Перерозподіл кошторисних призначень з придбання підмітальної машини для збору листя і снігу на придбання газонокосарки бензинової</t>
  </si>
  <si>
    <t>(+,-) 40 000</t>
  </si>
  <si>
    <r>
      <rPr>
        <b/>
        <sz val="36"/>
        <rFont val="Times New Roman"/>
        <family val="1"/>
        <charset val="204"/>
      </rPr>
      <t>КПКВ 0212010</t>
    </r>
    <r>
      <rPr>
        <sz val="36"/>
        <rFont val="Times New Roman"/>
        <family val="1"/>
        <charset val="204"/>
      </rPr>
      <t xml:space="preserve"> КЕКВ 3210 (3110)</t>
    </r>
  </si>
  <si>
    <t xml:space="preserve">Лист управління освіти від  02.06.2023 № 01-10/816 </t>
  </si>
  <si>
    <t>Перерозподіл кошторисних призначень для оплати спожитої електроенергії</t>
  </si>
  <si>
    <t>(+,-) 60 000</t>
  </si>
  <si>
    <r>
      <rPr>
        <b/>
        <sz val="36"/>
        <rFont val="Times New Roman"/>
        <family val="1"/>
        <charset val="204"/>
      </rPr>
      <t xml:space="preserve">КПКВ 0611141 </t>
    </r>
    <r>
      <rPr>
        <sz val="36"/>
        <rFont val="Times New Roman"/>
        <family val="1"/>
        <charset val="204"/>
      </rPr>
      <t xml:space="preserve">КЕКВ 2271-60000, </t>
    </r>
    <r>
      <rPr>
        <b/>
        <sz val="36"/>
        <rFont val="Times New Roman"/>
        <family val="1"/>
        <charset val="204"/>
      </rPr>
      <t xml:space="preserve">КПКВ 0611160 </t>
    </r>
    <r>
      <rPr>
        <sz val="36"/>
        <rFont val="Times New Roman"/>
        <family val="1"/>
        <charset val="204"/>
      </rPr>
      <t>КЕКВ 2273+60000</t>
    </r>
  </si>
  <si>
    <t xml:space="preserve">Лист управління культури  і туризму від 05.06.2023 №1-16/188 </t>
  </si>
  <si>
    <t>Лист УЖКГ та Б від 03.06.23 р. № 01-14/497</t>
  </si>
  <si>
    <t>(+,-) 280 450</t>
  </si>
  <si>
    <r>
      <rPr>
        <b/>
        <sz val="36"/>
        <rFont val="Times New Roman"/>
        <family val="1"/>
        <charset val="204"/>
      </rPr>
      <t>КПКВ 1216020</t>
    </r>
    <r>
      <rPr>
        <sz val="36"/>
        <rFont val="Times New Roman"/>
        <family val="1"/>
        <charset val="204"/>
      </rPr>
      <t xml:space="preserve"> КЕКВ 2610-1950, </t>
    </r>
    <r>
      <rPr>
        <b/>
        <sz val="36"/>
        <rFont val="Times New Roman"/>
        <family val="1"/>
        <charset val="204"/>
      </rPr>
      <t xml:space="preserve">КПКВ 1217670 </t>
    </r>
    <r>
      <rPr>
        <sz val="36"/>
        <rFont val="Times New Roman"/>
        <family val="1"/>
        <charset val="204"/>
      </rPr>
      <t xml:space="preserve">КЕКВ 3210+1950; </t>
    </r>
    <r>
      <rPr>
        <b/>
        <sz val="36"/>
        <rFont val="Times New Roman"/>
        <family val="1"/>
        <charset val="204"/>
      </rPr>
      <t>КПКВ 1216013</t>
    </r>
    <r>
      <rPr>
        <sz val="36"/>
        <rFont val="Times New Roman"/>
        <family val="1"/>
        <charset val="204"/>
      </rPr>
      <t xml:space="preserve"> КЕКВ 2610-278500, КЕКВ 3210+278500</t>
    </r>
  </si>
  <si>
    <t xml:space="preserve">Змінити назву об’єкту "Капітальний ремонт дороги  по вул. Сакко і Ванцетті  в м. Ніжин, Чернігівської обл., в т.ч ПКД" на "Капітальний ремонт дороги  по вул. Свідницька (вул.Сакко і Ванцетті)  в м. Ніжин, Чернігівської обл. (коригування), в т.ч ПКД" 
</t>
  </si>
  <si>
    <t xml:space="preserve">(+,-) </t>
  </si>
  <si>
    <t>Перерозподіл кошторисних призначень для придбання двох комп’ютерів та багатофункціонального пристрою для Ніжинської музичної школи</t>
  </si>
  <si>
    <t>(+,-) 67 000</t>
  </si>
  <si>
    <r>
      <t xml:space="preserve">КПКВ 1011080 </t>
    </r>
    <r>
      <rPr>
        <sz val="36"/>
        <rFont val="Times New Roman"/>
        <family val="1"/>
        <charset val="204"/>
      </rPr>
      <t>КЕКВ 2271 - 67000, КПКВ 1017520 КЕКВ 3110+50000, КЕКВ 2210+17000</t>
    </r>
  </si>
  <si>
    <t xml:space="preserve">Лист відділу містобудування і архітектури від 05.06.2023 №10-21/50 </t>
  </si>
  <si>
    <t xml:space="preserve">Розробка схем та проектних рішень масового застосування- 50000 грн., обстеження та інвентаризація пунктів державної і міської геодезичної мережі - 100000 грн., польове обстеження топографічних планів - 100000 грн., виготовлення оновлених цифрових векторних топографічних планів - 100000 грн. </t>
  </si>
  <si>
    <t xml:space="preserve">Додатково: 80 000 грн. на придбання річкового піску для д/майданчиків, 90 000 грн. на придбання вуличних ліхтарів, 95 000 грн. на придбання багаторічних саджанців; 13 400 грн. на виконання топографо-геодезичної зйомки території скверу «Героїв»,  48 000 грн. на встановлення лав та урн, 50 000 грн. на встановлення знаків, 820000  грн. на прибирання стихійних сміттєзвалищ, 
80 000 грн. на монтування поливу зеленої зони по вул. Шевченка від вул. Козачої до вул. 8 Березня /права сторона/
</t>
  </si>
  <si>
    <r>
      <rPr>
        <b/>
        <sz val="36"/>
        <rFont val="Times New Roman"/>
        <family val="1"/>
        <charset val="204"/>
      </rPr>
      <t>КПКВ 1217461</t>
    </r>
    <r>
      <rPr>
        <sz val="36"/>
        <rFont val="Times New Roman"/>
        <family val="1"/>
        <charset val="204"/>
      </rPr>
      <t xml:space="preserve"> КЕКВ 3132 </t>
    </r>
  </si>
  <si>
    <r>
      <t xml:space="preserve">КПКВ 1216030 </t>
    </r>
    <r>
      <rPr>
        <sz val="36"/>
        <rFont val="Times New Roman"/>
        <family val="1"/>
        <charset val="204"/>
      </rPr>
      <t>КЕКВ 2210+265000,</t>
    </r>
    <r>
      <rPr>
        <b/>
        <sz val="36"/>
        <rFont val="Times New Roman"/>
        <family val="1"/>
        <charset val="204"/>
      </rPr>
      <t xml:space="preserve"> КПКВ 1216030 </t>
    </r>
    <r>
      <rPr>
        <sz val="36"/>
        <rFont val="Times New Roman"/>
        <family val="1"/>
        <charset val="204"/>
      </rPr>
      <t>КЕКВ 2240+1011400</t>
    </r>
  </si>
  <si>
    <t>Додатково на МЦП «Удосконалення системи поводження з твердими побутовими відходами Ніжинської міської об’єднаної територіальної громади, розвитку та збереження зелених насаджень на 2023 рік» для  КП ВУКГ (зарплата)</t>
  </si>
  <si>
    <r>
      <t xml:space="preserve">КПКВ 1216030 </t>
    </r>
    <r>
      <rPr>
        <sz val="36"/>
        <rFont val="Times New Roman"/>
        <family val="1"/>
        <charset val="204"/>
      </rPr>
      <t>КЕКВ 2610</t>
    </r>
  </si>
  <si>
    <t>Листи  КП "ВУКГ"  від 04.04.2023 № 1-3/430, УЖКГ та Б від 03.06.23 р. № 01-14/497</t>
  </si>
  <si>
    <t xml:space="preserve">Додатково: 86 000 грн на капремонт дороги вул. Віри Смолянчук м. Ніжин, Чернігівської обл., в т.ч ПКД; 61 000  грн на капремонт дороги  по вул. Липіврізька від № 118 до № 146 м. Ніжин, Чернігівської обл., в т.ч ПКД; 70 000 грн на капремонт тротуару  по вул. Чернігівська на ділянці від вул.. Широкомагерська до вул. Космонавтів м. Ніжин, Чернігівської обл., в т.ч ПКД; 70 000  грн на капремонт ремонт дороги вул. Успенська м. Ніжин, Чернігівської обл. /корегування/, в т.ч ПКД; 140 000 грн на капремонт внутріквартальної дороги по вул. Олександра Мацієвського м. Ніжин, Чернігівської обл., в т.ч ПКД
</t>
  </si>
  <si>
    <r>
      <t xml:space="preserve">КПКВ 1217461 </t>
    </r>
    <r>
      <rPr>
        <sz val="36"/>
        <rFont val="Times New Roman"/>
        <family val="1"/>
        <charset val="204"/>
      </rPr>
      <t>КЕКВ 3132</t>
    </r>
  </si>
  <si>
    <t>-</t>
  </si>
  <si>
    <t>Зміни за рахунок перевиконання доходної частини  бюджету - 47 000 000 грн.</t>
  </si>
  <si>
    <t xml:space="preserve">Лист управління культури  і туризму від 06.06.2023 №1-16/192 </t>
  </si>
  <si>
    <t>Оплата періодичних видань на ІІ півріччя 2023 року для ЦБС</t>
  </si>
  <si>
    <r>
      <rPr>
        <b/>
        <sz val="36"/>
        <rFont val="Times New Roman"/>
        <family val="1"/>
        <charset val="204"/>
      </rPr>
      <t>КПКВ 1014030</t>
    </r>
    <r>
      <rPr>
        <sz val="36"/>
        <rFont val="Times New Roman"/>
        <family val="1"/>
        <charset val="204"/>
      </rPr>
      <t xml:space="preserve"> КЕКВ 2210+24000, КЕКВ 2240+2000</t>
    </r>
  </si>
  <si>
    <t xml:space="preserve">Зміна прзначення субвенції державному бюджету по програмі "Правопорядок" для первинної реєстрації службового автомобіля </t>
  </si>
  <si>
    <t>(+,-) 25 000</t>
  </si>
  <si>
    <r>
      <t xml:space="preserve">КПКВ 0217350                   </t>
    </r>
    <r>
      <rPr>
        <sz val="36"/>
        <rFont val="Times New Roman"/>
        <family val="1"/>
        <charset val="204"/>
      </rPr>
      <t>КЕКВ 2000</t>
    </r>
  </si>
  <si>
    <t>Лист УЖКГ та Б від 07.06.23 р. № 01-14/497-1</t>
  </si>
  <si>
    <t xml:space="preserve">Додатково: 1 000 000 грн. на поточний ремонт тротуару біля будівлі  торгового центру «Прогрес» по вул. Шевченка № 21 в м. Ніжині;            1 200 000  грн. на поточний ремонт тротуару на пл. Заньклвецької,4 біля будівлі Ніжинського відділення ДКСУ  в м. Ніжині; 450 000 грн. на поточний ремонт частини тротуару біля будівель № 2б,та 2 д по вул. Прощенка Станіслава;         100 000 грн. на  капітальний ремонт пішохідної зони та посадкової платформи зупинки громадського транспорту «Площа Франка» біля будівлі № 2 на пл. Івана Франка;  37 000 грн. на проведення археологічного нагляду за облаштуванням благоустрою  території скверу «Героїв», що знаходиться на розі вулиці Прощенка Станіслава та вулиці Гоголя
</t>
  </si>
  <si>
    <t xml:space="preserve">Фінансове управління </t>
  </si>
  <si>
    <r>
      <t xml:space="preserve">КПКВ 1217461 </t>
    </r>
    <r>
      <rPr>
        <sz val="36"/>
        <rFont val="Times New Roman"/>
        <family val="1"/>
        <charset val="204"/>
      </rPr>
      <t>КЕКВ 2240+2650000</t>
    </r>
    <r>
      <rPr>
        <b/>
        <sz val="36"/>
        <rFont val="Times New Roman"/>
        <family val="1"/>
        <charset val="204"/>
      </rPr>
      <t xml:space="preserve">, </t>
    </r>
    <r>
      <rPr>
        <sz val="36"/>
        <rFont val="Times New Roman"/>
        <family val="1"/>
        <charset val="204"/>
      </rPr>
      <t>КЕКВ 3132 +100000,</t>
    </r>
    <r>
      <rPr>
        <b/>
        <sz val="36"/>
        <rFont val="Times New Roman"/>
        <family val="1"/>
        <charset val="204"/>
      </rPr>
      <t xml:space="preserve">КПКВ 1216030 </t>
    </r>
    <r>
      <rPr>
        <sz val="36"/>
        <rFont val="Times New Roman"/>
        <family val="1"/>
        <charset val="204"/>
      </rPr>
      <t>КЕКВ 2240+37000</t>
    </r>
  </si>
  <si>
    <t>Розпорядження ОВА від 26.05.23 № 307</t>
  </si>
  <si>
    <t>Співфінансування об’єкту "Будівництво захисної споруди цивільного захисту на території Ніжинської гімназії № 9 Ніжинської міської ради Чернігівської області за адресою м.Ніжин, вул.Шевченка,103"</t>
  </si>
  <si>
    <t>Лист КНП ЦМЛ ім. М. Галицького  від 07.06.2023 № 01-14/1256</t>
  </si>
  <si>
    <t>Поточний ремонт запірної арматури теплової мережі, санвузла, часткового перекриття даху в будівлі головного корпусу за адресою вул.Академіка Амосова,1</t>
  </si>
  <si>
    <t>Лист КП НУВКГ від 06.06.23 № 364</t>
  </si>
  <si>
    <r>
      <t xml:space="preserve">КПКВ 1217670 </t>
    </r>
    <r>
      <rPr>
        <sz val="36"/>
        <rFont val="Times New Roman"/>
        <family val="1"/>
        <charset val="204"/>
      </rPr>
      <t>КЕКВ 3210</t>
    </r>
  </si>
  <si>
    <t>Поповнення статутного капіталу - закупівля матеріалів для заміни системи аерації на очисних спорудах</t>
  </si>
  <si>
    <t>3-1</t>
  </si>
  <si>
    <t>Інша субвенція з місцевого бюджету (на виконання доручень виборців депутатами обласної ради), адресна  матеріальна допомога (10 чол. х 2000 грн.)</t>
  </si>
  <si>
    <t xml:space="preserve">( +,-) 6 837 </t>
  </si>
  <si>
    <t>Лист пологового будинку від 08.06.23 № 1-02/310</t>
  </si>
  <si>
    <t>Перерозподіл кошторисних призначень з реконструкції припливно-витяжної вентиляції найпростішого укриття 400 000 грн.), з придбання медичного обладнання (1 00 0000 грн.) на заробітну плату з нарахуваннями на червень-липень п.р. (1 200 000 грн.) та послуги енергосервісу (200 000 грн.)</t>
  </si>
  <si>
    <t>(+,-) 1 400 000</t>
  </si>
  <si>
    <t>Лист  упр.комун.майна та земельних відносин  від 07.06.23 № 481</t>
  </si>
  <si>
    <r>
      <t xml:space="preserve">КПКВ 3110180 </t>
    </r>
    <r>
      <rPr>
        <sz val="36"/>
        <rFont val="Times New Roman"/>
        <family val="1"/>
        <charset val="204"/>
      </rPr>
      <t>КЕКВ 2240</t>
    </r>
  </si>
  <si>
    <t>Програма з управління комунальним майном Ніжинської територіальної громади  на 2023 рік, виготовлення технічної документації</t>
  </si>
  <si>
    <r>
      <t xml:space="preserve">КПКВ 0217322 </t>
    </r>
    <r>
      <rPr>
        <sz val="36"/>
        <rFont val="Times New Roman"/>
        <family val="1"/>
        <charset val="204"/>
      </rPr>
      <t>КЕКВ 3210 - 400000,</t>
    </r>
    <r>
      <rPr>
        <b/>
        <sz val="36"/>
        <rFont val="Times New Roman"/>
        <family val="1"/>
        <charset val="204"/>
      </rPr>
      <t xml:space="preserve"> КПКВ 0212030 </t>
    </r>
    <r>
      <rPr>
        <sz val="36"/>
        <rFont val="Times New Roman"/>
        <family val="1"/>
        <charset val="204"/>
      </rPr>
      <t>КЕКВ 3210 - 1000000,</t>
    </r>
    <r>
      <rPr>
        <b/>
        <sz val="36"/>
        <rFont val="Times New Roman"/>
        <family val="1"/>
        <charset val="204"/>
      </rPr>
      <t xml:space="preserve"> КПКВ 0212030 </t>
    </r>
    <r>
      <rPr>
        <sz val="36"/>
        <rFont val="Times New Roman"/>
        <family val="1"/>
        <charset val="204"/>
      </rPr>
      <t>КЕКВ 2610+1400000</t>
    </r>
  </si>
  <si>
    <t>Службова відділу з питань НС, ЦЗН, ОМР від 12.06.23 № 7</t>
  </si>
  <si>
    <t>Оплата послуг з перевезення військовослужбовців ЗСУ, НГУ, особового складу підрозділів територіальної оборони та Добровольчого формування</t>
  </si>
  <si>
    <r>
      <t xml:space="preserve">КПКВ 0218240 </t>
    </r>
    <r>
      <rPr>
        <sz val="36"/>
        <rFont val="Times New Roman"/>
        <family val="1"/>
        <charset val="204"/>
      </rPr>
      <t>КЕКВ 2240</t>
    </r>
  </si>
  <si>
    <t>Інша субвенція з місцевого бюджету (на виконання доручень виборців депутатами обласної ради), зміцнення матеріально-технічної бази міської організації ветеранів</t>
  </si>
  <si>
    <t>Службова відділу з питань НС, ЦЗН, ОМР від 12.06.23 № 9</t>
  </si>
  <si>
    <t>Перерозподіл кошторисних призначень в межах Програми розвитку цивільного захисту Ніжинської МТГ на 2023 рік з поточних видатків на капітальні для придбання та встановлення модульних швидкоспоруджувальних захисних споруд цивільного захисту тимчасового перебування людей</t>
  </si>
  <si>
    <t>(+,-) 1 000 000</t>
  </si>
  <si>
    <r>
      <t xml:space="preserve">КПКВ 1218110 </t>
    </r>
    <r>
      <rPr>
        <sz val="36"/>
        <rFont val="Times New Roman"/>
        <family val="1"/>
        <charset val="204"/>
      </rPr>
      <t>КЕКВ 2240-1000000, КЕКВ 3110+1000000</t>
    </r>
  </si>
  <si>
    <t>Коригування проектно-кошторисної документації та експертиза по об’єкту "Реконструкція комутаційної кімнати виконавчого комітету Ніжинської міської ради за адресою пл. ім. Івана Франка, 1"- 50 000 грн., технічне переоснащення локальної мережі - 2 270 941 грн.</t>
  </si>
  <si>
    <t>Лист виконкому від 12.06.23 р. № 40</t>
  </si>
  <si>
    <t>Лист виконкому від 12.06.23 р. № 41</t>
  </si>
  <si>
    <t>Коригування проектно-кошторисної документації та експертиза по об’єкту "Технічне переоснащення локальної мережі" - 50 000 грн., послуги по технічному переоснащенню локальної мережі - 2 222 816 грн.</t>
  </si>
  <si>
    <t>3-2</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</si>
  <si>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 на 2023 рік</t>
  </si>
  <si>
    <r>
      <rPr>
        <b/>
        <sz val="36"/>
        <rFont val="Times New Roman"/>
        <family val="1"/>
        <charset val="204"/>
      </rPr>
      <t xml:space="preserve">КПКВ 0813192 </t>
    </r>
    <r>
      <rPr>
        <sz val="36"/>
        <rFont val="Times New Roman"/>
        <family val="1"/>
        <charset val="204"/>
      </rPr>
      <t>КЕКВ 2610</t>
    </r>
  </si>
  <si>
    <t>Лист КНП "НЦРЛ" від 21.04.23р. № 01-10/192, розпор. міського голови від 24.04.20№ 76</t>
  </si>
  <si>
    <t>( +,-)2758036,21</t>
  </si>
  <si>
    <t>На виконання рішення  міської ради  від 18.04.2023 № 05-30/2023 (передавальний акт)зняття планових показників КНП ЦРЛ  та збільшення планових показників КНП ЦМЛ ім. М. Галицького  (місцевий бюджет)</t>
  </si>
  <si>
    <r>
      <t xml:space="preserve">КПКВ 3719800 </t>
    </r>
    <r>
      <rPr>
        <sz val="36"/>
        <rFont val="Times New Roman"/>
        <family val="1"/>
        <charset val="204"/>
      </rPr>
      <t>КЕКВ 2620</t>
    </r>
  </si>
  <si>
    <r>
      <t xml:space="preserve">КПКВ 1217693 </t>
    </r>
    <r>
      <rPr>
        <sz val="36"/>
        <rFont val="Times New Roman"/>
        <family val="1"/>
        <charset val="204"/>
      </rPr>
      <t>КЕКВ 2610</t>
    </r>
  </si>
  <si>
    <r>
      <t xml:space="preserve">КПКВ 0212010 </t>
    </r>
    <r>
      <rPr>
        <sz val="36"/>
        <rFont val="Times New Roman"/>
        <family val="1"/>
        <charset val="204"/>
      </rPr>
      <t>КЕКВ 2610</t>
    </r>
  </si>
  <si>
    <r>
      <t xml:space="preserve">Додатково: </t>
    </r>
    <r>
      <rPr>
        <b/>
        <sz val="36"/>
        <rFont val="Times New Roman"/>
        <family val="1"/>
        <charset val="204"/>
      </rPr>
      <t xml:space="preserve">1 189 825 на капремонт дороги  по вул. Свідницька ( вул.Сакко і Ванцетті)  в м. Ніжин, Чернігівської обл.(коригування), в т.ч ПКД; </t>
    </r>
    <r>
      <rPr>
        <sz val="36"/>
        <rFont val="Times New Roman"/>
        <family val="1"/>
        <charset val="204"/>
      </rPr>
      <t>1 611 422  грн. на капремонт дороги  по вул.</t>
    </r>
    <r>
      <rPr>
        <b/>
        <sz val="36"/>
        <rFont val="Times New Roman"/>
        <family val="1"/>
        <charset val="204"/>
      </rPr>
      <t xml:space="preserve"> </t>
    </r>
    <r>
      <rPr>
        <sz val="36"/>
        <rFont val="Times New Roman"/>
        <family val="1"/>
        <charset val="204"/>
      </rPr>
      <t>Богушевича  в м. Ніжин, Чернігівської обл.(коригування), в т.ч ПКД;</t>
    </r>
    <r>
      <rPr>
        <b/>
        <sz val="36"/>
        <rFont val="Times New Roman"/>
        <family val="1"/>
        <charset val="204"/>
      </rPr>
      <t xml:space="preserve"> 28 000 грн. на виготовлення проекту організації дорожнього руху  на перетині вул. Героїв України-Шевченка; 28 000 грн. на виготовлення проекту організації дорожнього руху  на перетині вул. Прощенка Станіслава-Широкомагерська-Журавська; 15 000 грн. на виготовлення проекту організації дорожнього руху  на Яворського; 50 000 грн. на будівництво протипожежного водопостачання до полігону ТПВ по вул. Прилуцька з підключенням до існуючої мережі водопостачання міста, в т. ч. ПКД /коригування ПКД/</t>
    </r>
    <r>
      <rPr>
        <sz val="36"/>
        <rFont val="Times New Roman"/>
        <family val="1"/>
        <charset val="204"/>
      </rPr>
      <t xml:space="preserve">
 </t>
    </r>
  </si>
  <si>
    <r>
      <t xml:space="preserve">КПКВ 1217461 </t>
    </r>
    <r>
      <rPr>
        <sz val="36"/>
        <rFont val="Times New Roman"/>
        <family val="1"/>
        <charset val="204"/>
      </rPr>
      <t>КЕКВ 3132 + 1189825,</t>
    </r>
    <r>
      <rPr>
        <b/>
        <sz val="36"/>
        <rFont val="Times New Roman"/>
        <family val="1"/>
        <charset val="204"/>
      </rPr>
      <t xml:space="preserve"> </t>
    </r>
    <r>
      <rPr>
        <sz val="36"/>
        <rFont val="Times New Roman"/>
        <family val="1"/>
        <charset val="204"/>
      </rPr>
      <t>КЕКВ 2240+71000</t>
    </r>
    <r>
      <rPr>
        <b/>
        <sz val="36"/>
        <rFont val="Times New Roman"/>
        <family val="1"/>
        <charset val="204"/>
      </rPr>
      <t xml:space="preserve">; КПКВ 1217330 </t>
    </r>
    <r>
      <rPr>
        <sz val="36"/>
        <rFont val="Times New Roman"/>
        <family val="1"/>
        <charset val="204"/>
      </rPr>
      <t>КЕКВ 3122+50000</t>
    </r>
  </si>
  <si>
    <t>Розпорядження ОВА від 12.06.23р. №357, лист ДФ ОДА від 13.06.23р. № 07-20/73, розпор.міського голови від 13.06.23 №113</t>
  </si>
  <si>
    <r>
      <rPr>
        <b/>
        <sz val="36"/>
        <rFont val="Times New Roman"/>
        <family val="1"/>
        <charset val="204"/>
      </rPr>
      <t xml:space="preserve">КПКВ 0212010 </t>
    </r>
    <r>
      <rPr>
        <sz val="36"/>
        <rFont val="Times New Roman"/>
        <family val="1"/>
        <charset val="204"/>
      </rPr>
      <t xml:space="preserve">  КЕКВ 2610</t>
    </r>
  </si>
  <si>
    <r>
      <rPr>
        <b/>
        <sz val="36"/>
        <rFont val="Times New Roman"/>
        <family val="1"/>
        <charset val="204"/>
      </rPr>
      <t>КПКВ 0611010</t>
    </r>
    <r>
      <rPr>
        <sz val="36"/>
        <rFont val="Times New Roman"/>
        <family val="1"/>
        <charset val="204"/>
      </rPr>
      <t xml:space="preserve"> КЕКВ 2240-10000, </t>
    </r>
    <r>
      <rPr>
        <b/>
        <sz val="36"/>
        <rFont val="Times New Roman"/>
        <family val="1"/>
        <charset val="204"/>
      </rPr>
      <t>КПКВ 0610160</t>
    </r>
    <r>
      <rPr>
        <sz val="36"/>
        <rFont val="Times New Roman"/>
        <family val="1"/>
        <charset val="204"/>
      </rPr>
      <t xml:space="preserve"> КЕКВ 2250 +10000</t>
    </r>
  </si>
  <si>
    <r>
      <t xml:space="preserve">КПКВ 3719800 </t>
    </r>
    <r>
      <rPr>
        <sz val="36"/>
        <rFont val="Times New Roman"/>
        <family val="1"/>
        <charset val="204"/>
      </rPr>
      <t>КЕКВ 3220-25000, КЕКВ 2620+25000</t>
    </r>
  </si>
  <si>
    <r>
      <rPr>
        <b/>
        <sz val="36"/>
        <rFont val="Times New Roman"/>
        <family val="1"/>
        <charset val="204"/>
      </rPr>
      <t>КПКВ 0212152</t>
    </r>
    <r>
      <rPr>
        <sz val="36"/>
        <rFont val="Times New Roman"/>
        <family val="1"/>
        <charset val="204"/>
      </rPr>
      <t xml:space="preserve">                 КЕКВ 2730</t>
    </r>
  </si>
  <si>
    <t>Розпорядження ОВА від 09.06.23 № 354, лист облради від 12.06.23р. № 02-02/449, розпор.міського голови від 14.06.23 № 114</t>
  </si>
  <si>
    <r>
      <rPr>
        <b/>
        <sz val="36"/>
        <rFont val="Times New Roman"/>
        <family val="1"/>
        <charset val="204"/>
      </rPr>
      <t>КПКВ 0611262</t>
    </r>
    <r>
      <rPr>
        <sz val="36"/>
        <rFont val="Times New Roman"/>
        <family val="1"/>
        <charset val="204"/>
      </rPr>
      <t xml:space="preserve"> КЕКВ 3122</t>
    </r>
  </si>
  <si>
    <r>
      <t xml:space="preserve">КПКВ 0217330 </t>
    </r>
    <r>
      <rPr>
        <sz val="36"/>
        <rFont val="Times New Roman"/>
        <family val="1"/>
        <charset val="204"/>
      </rPr>
      <t>КЕКВ 3142+1000000</t>
    </r>
  </si>
  <si>
    <r>
      <t xml:space="preserve">КПКВ 0217520 </t>
    </r>
    <r>
      <rPr>
        <sz val="36"/>
        <rFont val="Times New Roman"/>
        <family val="1"/>
        <charset val="204"/>
      </rPr>
      <t>КЕКВ 2240+1000000</t>
    </r>
  </si>
  <si>
    <t>Пропозиція постійної депутатської комісії (В.Мамедов) від 20.06.23</t>
  </si>
  <si>
    <t>Зняття планових призначень з об’єкту  "Реконструкція скверу Б.Хмельницького, в т.ч. ПКД"</t>
  </si>
  <si>
    <r>
      <rPr>
        <b/>
        <sz val="36"/>
        <rFont val="Times New Roman"/>
        <family val="1"/>
        <charset val="204"/>
      </rPr>
      <t>КПКВ 1217330</t>
    </r>
    <r>
      <rPr>
        <sz val="36"/>
        <rFont val="Times New Roman"/>
        <family val="1"/>
        <charset val="204"/>
      </rPr>
      <t xml:space="preserve"> КЕКВ 3142</t>
    </r>
  </si>
  <si>
    <t xml:space="preserve"> Лист УСЗН від 14.06.23р. № 01-16/05/2115</t>
  </si>
  <si>
    <t xml:space="preserve">Перерозподіл кошторисних призначень з поточних видатків на капітальні: 1950 грн. для придбання травозбірника на 50 л для RL 540; 278500 грн. для придбання частотно керованих приладів двигунів для КП НУВКГ
 </t>
  </si>
  <si>
    <t>Перерозподіл кошторисних призначень з надання соціальних гарантій фізичним особам, які надають соціальні послуги, на відшкодування коштів за соціальну транспортну послугу</t>
  </si>
  <si>
    <t>(+,-) 250 000</t>
  </si>
  <si>
    <r>
      <rPr>
        <b/>
        <sz val="36"/>
        <rFont val="Times New Roman"/>
        <family val="1"/>
        <charset val="204"/>
      </rPr>
      <t>КПКВ 0813160</t>
    </r>
    <r>
      <rPr>
        <sz val="36"/>
        <rFont val="Times New Roman"/>
        <family val="1"/>
        <charset val="204"/>
      </rPr>
      <t xml:space="preserve"> КЕКВ 2730-250000; </t>
    </r>
    <r>
      <rPr>
        <b/>
        <sz val="36"/>
        <rFont val="Times New Roman"/>
        <family val="1"/>
        <charset val="204"/>
      </rPr>
      <t>КПКВ 0813242</t>
    </r>
    <r>
      <rPr>
        <sz val="36"/>
        <rFont val="Times New Roman"/>
        <family val="1"/>
        <charset val="204"/>
      </rPr>
      <t xml:space="preserve"> КЕКВ 2730+250000</t>
    </r>
  </si>
  <si>
    <t>Службові відділу інформаційно-аналітичної роботи та комунікацій з громадськістю від 26.05.23, заступника міського голови від 16.06.23 р.</t>
  </si>
  <si>
    <t>Лист хореографічної школи від 14.06.23 № 36</t>
  </si>
  <si>
    <t>Придбання сучасних стилізованих українських костюмів творчим колективам школи</t>
  </si>
  <si>
    <t>Листи КП НУВКГ від 25.05.23 № 350, 351</t>
  </si>
  <si>
    <t>Зміна кошторисних призначень в межах програм: з програми "Розвитку та фінансової підтримки комунальних підприємств Ніжинської МТГ на 2023 рік" на програму "Оснащення вузлами комерційного обліку холодної води багатоквартирні житлові будинки у місті Ніжин на 2023 рік"</t>
  </si>
  <si>
    <t>(+,-) 6 200 000</t>
  </si>
  <si>
    <t xml:space="preserve">Перерозподіл кошторисних призначень для фінансування участі спортсменів громади у Чемпіонатах України з шахів та боротьби самбо  </t>
  </si>
  <si>
    <t>( +,-) 65 000</t>
  </si>
  <si>
    <r>
      <rPr>
        <b/>
        <sz val="36"/>
        <rFont val="Times New Roman"/>
        <family val="1"/>
        <charset val="204"/>
      </rPr>
      <t xml:space="preserve">КПКВ 1115011        </t>
    </r>
    <r>
      <rPr>
        <sz val="36"/>
        <rFont val="Times New Roman"/>
        <family val="1"/>
        <charset val="204"/>
      </rPr>
      <t xml:space="preserve">           КЕКВ 2240 - 45 000</t>
    </r>
    <r>
      <rPr>
        <b/>
        <sz val="36"/>
        <rFont val="Times New Roman"/>
        <family val="1"/>
        <charset val="204"/>
      </rPr>
      <t xml:space="preserve">       КПКВ 1115012         </t>
    </r>
    <r>
      <rPr>
        <sz val="36"/>
        <rFont val="Times New Roman"/>
        <family val="1"/>
        <charset val="204"/>
      </rPr>
      <t>КЕКВ 2210 - 20000      КЕКВ 2240 + 65 000</t>
    </r>
  </si>
  <si>
    <t>Ремонт каналізаційної системи у підвальному приміщенні  ННВК №16 "Престиж"</t>
  </si>
  <si>
    <t>Компенсація перевезень пільгових категорій населення автомобільним транспортом</t>
  </si>
  <si>
    <t>Лист КП СЄЗ від 15.08.23 р. № 609</t>
  </si>
  <si>
    <t>Додатково на МЦП «Удосконалення системи поводження з твердими побутовими відходами Ніжинської міської об’єднаної територіальної громади, розвитку та збереження зелених насаджень на 2023 рік» для  КП СЄЗ (зарплата)</t>
  </si>
  <si>
    <r>
      <rPr>
        <b/>
        <sz val="36"/>
        <rFont val="Times New Roman"/>
        <family val="1"/>
        <charset val="204"/>
      </rPr>
      <t xml:space="preserve">Розмішення коштів в резервний фонд бюджету </t>
    </r>
    <r>
      <rPr>
        <sz val="36"/>
        <rFont val="Times New Roman"/>
        <family val="1"/>
        <charset val="204"/>
      </rPr>
      <t>(на заробітну плату працівникам бюджетних установ 10 000 000 грн., фінансування соціальних програм 8 000 000 грн., інші видатки - 859388 грн.)</t>
    </r>
  </si>
  <si>
    <r>
      <t xml:space="preserve">КПКВ 1011080 </t>
    </r>
    <r>
      <rPr>
        <sz val="36"/>
        <rFont val="Times New Roman"/>
        <family val="1"/>
        <charset val="204"/>
      </rPr>
      <t>КЕКВ 2210</t>
    </r>
  </si>
  <si>
    <r>
      <t xml:space="preserve">КПКВ 0813033 </t>
    </r>
    <r>
      <rPr>
        <sz val="36"/>
        <rFont val="Times New Roman"/>
        <family val="1"/>
        <charset val="204"/>
      </rPr>
      <t>КЕКВ 2730</t>
    </r>
  </si>
  <si>
    <r>
      <t xml:space="preserve">КПКВ 3718710 </t>
    </r>
    <r>
      <rPr>
        <sz val="36"/>
        <rFont val="Times New Roman"/>
        <family val="1"/>
        <charset val="204"/>
      </rPr>
      <t>КЕКВ 9000</t>
    </r>
  </si>
  <si>
    <r>
      <rPr>
        <b/>
        <sz val="36"/>
        <rFont val="Times New Roman"/>
        <family val="1"/>
        <charset val="204"/>
      </rPr>
      <t>КПКВ 1217670</t>
    </r>
    <r>
      <rPr>
        <sz val="36"/>
        <rFont val="Times New Roman"/>
        <family val="1"/>
        <charset val="204"/>
      </rPr>
      <t xml:space="preserve"> КЕКВ 3210-6200000, </t>
    </r>
    <r>
      <rPr>
        <b/>
        <sz val="36"/>
        <rFont val="Times New Roman"/>
        <family val="1"/>
        <charset val="204"/>
      </rPr>
      <t xml:space="preserve">КПКВ 1216016 </t>
    </r>
    <r>
      <rPr>
        <sz val="36"/>
        <rFont val="Times New Roman"/>
        <family val="1"/>
        <charset val="204"/>
      </rPr>
      <t>КЕКВ 3210 + 6200000</t>
    </r>
  </si>
  <si>
    <t>Лист УСЗН від  20.06.2023 № 01-16/05/2175</t>
  </si>
  <si>
    <t>від  20 червня  2023 р. № 6-31/2023</t>
  </si>
  <si>
    <r>
      <rPr>
        <b/>
        <sz val="36"/>
        <rFont val="Times New Roman"/>
        <family val="1"/>
        <charset val="204"/>
      </rPr>
      <t xml:space="preserve">КПКВ 3719800                </t>
    </r>
    <r>
      <rPr>
        <sz val="36"/>
        <rFont val="Times New Roman"/>
        <family val="1"/>
        <charset val="204"/>
      </rPr>
      <t>КЕКВ 2620</t>
    </r>
  </si>
  <si>
    <r>
      <rPr>
        <b/>
        <sz val="36"/>
        <rFont val="Times New Roman"/>
        <family val="1"/>
        <charset val="204"/>
      </rPr>
      <t xml:space="preserve">КПКВ 3719800         </t>
    </r>
    <r>
      <rPr>
        <sz val="36"/>
        <rFont val="Times New Roman"/>
        <family val="1"/>
        <charset val="204"/>
      </rPr>
      <t>КЕКВ 2620  + 816 677               КЕКВ 3120 + 350 000</t>
    </r>
  </si>
  <si>
    <r>
      <rPr>
        <b/>
        <sz val="36"/>
        <rFont val="Times New Roman"/>
        <family val="1"/>
        <charset val="204"/>
      </rPr>
      <t xml:space="preserve">КПКВ 0210180     </t>
    </r>
    <r>
      <rPr>
        <sz val="36"/>
        <rFont val="Times New Roman"/>
        <family val="1"/>
        <charset val="204"/>
      </rPr>
      <t>КЕКВ 2240</t>
    </r>
  </si>
  <si>
    <r>
      <rPr>
        <b/>
        <sz val="36"/>
        <rFont val="Times New Roman"/>
        <family val="1"/>
        <charset val="204"/>
      </rPr>
      <t xml:space="preserve">КПКВ 0611261       </t>
    </r>
    <r>
      <rPr>
        <sz val="36"/>
        <rFont val="Times New Roman"/>
        <family val="1"/>
        <charset val="204"/>
      </rPr>
      <t xml:space="preserve"> КЕКВ 3122</t>
    </r>
  </si>
</sst>
</file>

<file path=xl/styles.xml><?xml version="1.0" encoding="utf-8"?>
<styleSheet xmlns="http://schemas.openxmlformats.org/spreadsheetml/2006/main">
  <fonts count="20">
    <font>
      <sz val="11"/>
      <color theme="1"/>
      <name val="Calibri"/>
      <family val="2"/>
      <charset val="204"/>
      <scheme val="minor"/>
    </font>
    <font>
      <sz val="10"/>
      <color theme="1"/>
      <name val="Calibri"/>
      <family val="2"/>
      <charset val="204"/>
      <scheme val="minor"/>
    </font>
    <font>
      <sz val="30"/>
      <name val="Times New Roman"/>
      <family val="1"/>
      <charset val="204"/>
    </font>
    <font>
      <b/>
      <sz val="32"/>
      <name val="Times New Roman"/>
      <family val="1"/>
      <charset val="204"/>
    </font>
    <font>
      <sz val="12"/>
      <name val="Times New Roman"/>
      <family val="1"/>
      <charset val="204"/>
    </font>
    <font>
      <sz val="26"/>
      <name val="Times New Roman"/>
      <family val="1"/>
      <charset val="204"/>
    </font>
    <font>
      <sz val="24"/>
      <name val="Times New Roman"/>
      <family val="1"/>
      <charset val="204"/>
    </font>
    <font>
      <b/>
      <sz val="36"/>
      <name val="Times New Roman"/>
      <family val="1"/>
      <charset val="204"/>
    </font>
    <font>
      <sz val="11"/>
      <name val="Times New Roman"/>
      <family val="1"/>
      <charset val="204"/>
    </font>
    <font>
      <sz val="32"/>
      <name val="Times New Roman"/>
      <family val="1"/>
      <charset val="204"/>
    </font>
    <font>
      <sz val="36"/>
      <name val="Times New Roman"/>
      <family val="1"/>
      <charset val="204"/>
    </font>
    <font>
      <b/>
      <sz val="40"/>
      <name val="Times New Roman"/>
      <family val="1"/>
      <charset val="204"/>
    </font>
    <font>
      <sz val="48"/>
      <name val="Times New Roman"/>
      <family val="1"/>
      <charset val="204"/>
    </font>
    <font>
      <sz val="40"/>
      <name val="Calibri"/>
      <family val="2"/>
      <charset val="204"/>
      <scheme val="minor"/>
    </font>
    <font>
      <sz val="9"/>
      <color indexed="81"/>
      <name val="Tahoma"/>
      <family val="2"/>
      <charset val="204"/>
    </font>
    <font>
      <b/>
      <sz val="9"/>
      <color indexed="81"/>
      <name val="Tahoma"/>
      <family val="2"/>
      <charset val="204"/>
    </font>
    <font>
      <sz val="40"/>
      <name val="Times New Roman"/>
      <family val="1"/>
      <charset val="204"/>
    </font>
    <font>
      <b/>
      <sz val="34"/>
      <name val="Times New Roman"/>
      <family val="1"/>
      <charset val="204"/>
    </font>
    <font>
      <sz val="36"/>
      <color theme="1"/>
      <name val="Times New Roman"/>
      <family val="1"/>
      <charset val="204"/>
    </font>
    <font>
      <b/>
      <sz val="40"/>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160">
    <xf numFmtId="0" fontId="0" fillId="0" borderId="0" xfId="0"/>
    <xf numFmtId="4" fontId="7"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xf>
    <xf numFmtId="4" fontId="7" fillId="2" borderId="2" xfId="0" applyNumberFormat="1" applyFont="1" applyFill="1" applyBorder="1" applyAlignment="1">
      <alignment horizontal="center" vertical="center"/>
    </xf>
    <xf numFmtId="0" fontId="10" fillId="2" borderId="0" xfId="0" applyFont="1" applyFill="1" applyAlignment="1">
      <alignment horizontal="center" vertical="center"/>
    </xf>
    <xf numFmtId="0" fontId="2" fillId="2" borderId="0" xfId="0" applyFont="1" applyFill="1" applyBorder="1"/>
    <xf numFmtId="0" fontId="9" fillId="2" borderId="0" xfId="0" applyFont="1" applyFill="1" applyBorder="1" applyAlignment="1"/>
    <xf numFmtId="0" fontId="9" fillId="2" borderId="0" xfId="0" applyFont="1" applyFill="1" applyBorder="1"/>
    <xf numFmtId="0" fontId="4" fillId="2" borderId="0" xfId="0" applyFont="1" applyFill="1"/>
    <xf numFmtId="0" fontId="10" fillId="2" borderId="0" xfId="0" applyFont="1" applyFill="1" applyBorder="1" applyAlignment="1">
      <alignment horizontal="center" vertical="center"/>
    </xf>
    <xf numFmtId="0" fontId="12" fillId="2" borderId="0" xfId="0" applyFont="1" applyFill="1" applyBorder="1" applyAlignment="1">
      <alignment horizontal="center"/>
    </xf>
    <xf numFmtId="0" fontId="2" fillId="2" borderId="0" xfId="0" applyFont="1" applyFill="1" applyBorder="1" applyAlignment="1"/>
    <xf numFmtId="0" fontId="5" fillId="2" borderId="0" xfId="0" applyFont="1" applyFill="1" applyBorder="1" applyAlignment="1">
      <alignment horizontal="center"/>
    </xf>
    <xf numFmtId="0" fontId="6" fillId="2" borderId="0" xfId="0" applyFont="1" applyFill="1"/>
    <xf numFmtId="0" fontId="10"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8" fillId="2" borderId="0" xfId="0" applyFont="1" applyFill="1"/>
    <xf numFmtId="3" fontId="10" fillId="2" borderId="2" xfId="0" applyNumberFormat="1" applyFont="1" applyFill="1" applyBorder="1" applyAlignment="1">
      <alignment horizontal="center" vertical="center" wrapText="1"/>
    </xf>
    <xf numFmtId="0" fontId="10" fillId="2" borderId="2" xfId="0" applyFont="1" applyFill="1" applyBorder="1" applyAlignment="1">
      <alignment horizontal="left" vertical="center" wrapText="1"/>
    </xf>
    <xf numFmtId="0" fontId="2" fillId="2" borderId="0" xfId="0" applyFont="1" applyFill="1"/>
    <xf numFmtId="0" fontId="9" fillId="2" borderId="0" xfId="0" applyFont="1" applyFill="1" applyAlignment="1"/>
    <xf numFmtId="0" fontId="9" fillId="2" borderId="0" xfId="0" applyFont="1" applyFill="1"/>
    <xf numFmtId="0" fontId="7" fillId="2" borderId="0" xfId="0" applyFont="1" applyFill="1" applyBorder="1" applyAlignment="1">
      <alignment horizontal="center" vertical="center"/>
    </xf>
    <xf numFmtId="0" fontId="7" fillId="2" borderId="0" xfId="0" applyFont="1" applyFill="1" applyBorder="1" applyAlignment="1">
      <alignment horizontal="center" vertical="center" wrapText="1"/>
    </xf>
    <xf numFmtId="0" fontId="10" fillId="2" borderId="0" xfId="0" applyFont="1" applyFill="1" applyBorder="1" applyAlignment="1">
      <alignment horizontal="left" vertical="center" wrapText="1"/>
    </xf>
    <xf numFmtId="4" fontId="7" fillId="2" borderId="0" xfId="0" applyNumberFormat="1" applyFont="1" applyFill="1" applyBorder="1" applyAlignment="1">
      <alignment horizontal="center" vertical="center"/>
    </xf>
    <xf numFmtId="4" fontId="7" fillId="2" borderId="0" xfId="0" applyNumberFormat="1" applyFont="1" applyFill="1" applyBorder="1" applyAlignment="1">
      <alignment horizontal="center" vertical="center" wrapText="1"/>
    </xf>
    <xf numFmtId="3" fontId="10" fillId="2" borderId="0" xfId="0" applyNumberFormat="1" applyFont="1" applyFill="1" applyBorder="1" applyAlignment="1">
      <alignment horizontal="center" vertical="center" wrapText="1"/>
    </xf>
    <xf numFmtId="3" fontId="7" fillId="2" borderId="7" xfId="0" applyNumberFormat="1" applyFont="1" applyFill="1" applyBorder="1" applyAlignment="1">
      <alignment horizontal="center" vertical="center" wrapText="1"/>
    </xf>
    <xf numFmtId="3" fontId="10" fillId="2" borderId="1" xfId="0" applyNumberFormat="1" applyFont="1" applyFill="1" applyBorder="1" applyAlignment="1">
      <alignment horizontal="center" vertical="center" wrapText="1"/>
    </xf>
    <xf numFmtId="3" fontId="10" fillId="2" borderId="7"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7" xfId="0" applyFont="1" applyFill="1" applyBorder="1" applyAlignment="1">
      <alignment horizontal="center" vertical="center"/>
    </xf>
    <xf numFmtId="4" fontId="7" fillId="2" borderId="1" xfId="0" applyNumberFormat="1" applyFont="1" applyFill="1" applyBorder="1" applyAlignment="1">
      <alignment horizontal="center" vertical="center"/>
    </xf>
    <xf numFmtId="4" fontId="7" fillId="2" borderId="7"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4" fontId="7" fillId="2" borderId="7" xfId="0" applyNumberFormat="1" applyFont="1" applyFill="1" applyBorder="1" applyAlignment="1">
      <alignment horizontal="center" vertical="center" wrapText="1"/>
    </xf>
    <xf numFmtId="0" fontId="9" fillId="2" borderId="0" xfId="0" applyFont="1" applyFill="1" applyBorder="1" applyAlignment="1">
      <alignment horizontal="center"/>
    </xf>
    <xf numFmtId="0" fontId="11" fillId="2" borderId="0" xfId="0" applyFont="1" applyFill="1" applyBorder="1" applyAlignment="1">
      <alignment horizontal="center" vertical="center" wrapText="1"/>
    </xf>
    <xf numFmtId="0" fontId="13" fillId="2" borderId="0" xfId="0" applyFont="1" applyFill="1" applyBorder="1" applyAlignment="1"/>
    <xf numFmtId="0" fontId="7" fillId="2" borderId="2" xfId="0" applyFont="1" applyFill="1" applyBorder="1" applyAlignment="1">
      <alignment horizontal="center" vertical="center" wrapText="1"/>
    </xf>
    <xf numFmtId="3" fontId="7" fillId="2" borderId="2" xfId="0" applyNumberFormat="1" applyFont="1" applyFill="1" applyBorder="1" applyAlignment="1">
      <alignment horizontal="center" vertical="center" wrapText="1"/>
    </xf>
    <xf numFmtId="0" fontId="4" fillId="2" borderId="2" xfId="0" applyFont="1" applyFill="1" applyBorder="1"/>
    <xf numFmtId="0" fontId="10" fillId="2" borderId="7" xfId="0" applyFont="1" applyFill="1" applyBorder="1" applyAlignment="1">
      <alignment horizontal="left" vertical="center" wrapText="1"/>
    </xf>
    <xf numFmtId="0" fontId="7" fillId="2" borderId="0" xfId="0" applyFont="1" applyFill="1" applyBorder="1" applyAlignment="1"/>
    <xf numFmtId="0" fontId="16" fillId="2" borderId="2" xfId="0" applyFont="1" applyFill="1" applyBorder="1" applyAlignment="1">
      <alignment horizontal="left" vertical="center" wrapText="1"/>
    </xf>
    <xf numFmtId="0" fontId="10" fillId="2" borderId="2" xfId="0" applyFont="1" applyFill="1" applyBorder="1" applyAlignment="1">
      <alignment horizontal="center" vertical="center"/>
    </xf>
    <xf numFmtId="0" fontId="16" fillId="2" borderId="1" xfId="0" applyFont="1" applyFill="1" applyBorder="1" applyAlignment="1">
      <alignment horizontal="left" vertical="center" wrapText="1"/>
    </xf>
    <xf numFmtId="0" fontId="10" fillId="2" borderId="1" xfId="0" applyFont="1" applyFill="1" applyBorder="1" applyAlignment="1">
      <alignment horizontal="center" vertical="top" wrapText="1"/>
    </xf>
    <xf numFmtId="0" fontId="7" fillId="2" borderId="0" xfId="0" applyFont="1" applyFill="1" applyAlignment="1">
      <alignment vertical="center" wrapText="1"/>
    </xf>
    <xf numFmtId="0" fontId="17" fillId="2" borderId="0" xfId="0" applyFont="1" applyFill="1" applyAlignment="1">
      <alignment horizontal="center" vertical="center" wrapText="1"/>
    </xf>
    <xf numFmtId="0" fontId="10" fillId="2" borderId="1" xfId="0" applyFont="1" applyFill="1" applyBorder="1" applyAlignment="1">
      <alignment horizontal="left" vertical="center" wrapText="1"/>
    </xf>
    <xf numFmtId="0" fontId="10" fillId="2"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0" fillId="2" borderId="7"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7" xfId="0" applyFont="1" applyFill="1" applyBorder="1" applyAlignment="1">
      <alignment horizontal="center" vertical="center"/>
    </xf>
    <xf numFmtId="4" fontId="7" fillId="2" borderId="7" xfId="0" applyNumberFormat="1" applyFont="1" applyFill="1" applyBorder="1" applyAlignment="1">
      <alignment horizontal="center" vertical="center"/>
    </xf>
    <xf numFmtId="4" fontId="7" fillId="2" borderId="7" xfId="0" applyNumberFormat="1" applyFont="1" applyFill="1" applyBorder="1" applyAlignment="1">
      <alignment horizontal="center" vertical="center" wrapText="1"/>
    </xf>
    <xf numFmtId="3" fontId="7" fillId="2" borderId="7"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3" fontId="10" fillId="2" borderId="1" xfId="0" applyNumberFormat="1" applyFont="1" applyFill="1" applyBorder="1" applyAlignment="1">
      <alignment horizontal="center" vertical="center" wrapText="1"/>
    </xf>
    <xf numFmtId="0" fontId="10" fillId="2" borderId="6" xfId="0" applyFont="1" applyFill="1" applyBorder="1" applyAlignment="1">
      <alignment horizontal="left" vertical="center" wrapText="1"/>
    </xf>
    <xf numFmtId="0" fontId="7" fillId="2" borderId="6" xfId="0" applyFont="1" applyFill="1" applyBorder="1" applyAlignment="1">
      <alignment horizontal="center" vertical="center"/>
    </xf>
    <xf numFmtId="0" fontId="7" fillId="2" borderId="2" xfId="0" applyFont="1" applyFill="1" applyBorder="1" applyAlignment="1">
      <alignment horizontal="center" vertical="center" wrapText="1"/>
    </xf>
    <xf numFmtId="0" fontId="18" fillId="0" borderId="2" xfId="0" applyFont="1" applyBorder="1" applyAlignment="1">
      <alignment horizontal="justify" vertical="center"/>
    </xf>
    <xf numFmtId="0" fontId="10" fillId="2" borderId="2" xfId="0" applyFont="1" applyFill="1" applyBorder="1" applyAlignment="1">
      <alignment horizontal="justify" vertical="center" wrapText="1"/>
    </xf>
    <xf numFmtId="4" fontId="7" fillId="2" borderId="7" xfId="0" applyNumberFormat="1" applyFont="1" applyFill="1" applyBorder="1" applyAlignment="1">
      <alignment horizontal="center" vertical="center"/>
    </xf>
    <xf numFmtId="4" fontId="7" fillId="2" borderId="7" xfId="0" applyNumberFormat="1" applyFont="1" applyFill="1" applyBorder="1" applyAlignment="1">
      <alignment horizontal="center" vertical="center" wrapText="1"/>
    </xf>
    <xf numFmtId="0" fontId="7" fillId="2" borderId="7" xfId="0" applyFont="1" applyFill="1" applyBorder="1" applyAlignment="1">
      <alignment horizontal="center" vertical="center"/>
    </xf>
    <xf numFmtId="4" fontId="7"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0" fontId="7" fillId="2" borderId="7" xfId="0" applyFont="1" applyFill="1" applyBorder="1" applyAlignment="1">
      <alignment horizontal="center" vertical="center" wrapText="1"/>
    </xf>
    <xf numFmtId="3" fontId="10" fillId="2" borderId="1"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3" fontId="7" fillId="2" borderId="0" xfId="0" applyNumberFormat="1" applyFont="1" applyFill="1" applyBorder="1" applyAlignment="1">
      <alignment horizontal="center" vertical="center" wrapText="1"/>
    </xf>
    <xf numFmtId="3" fontId="7" fillId="2" borderId="7" xfId="0" applyNumberFormat="1" applyFont="1" applyFill="1" applyBorder="1" applyAlignment="1">
      <alignment horizontal="center" vertical="center" wrapText="1"/>
    </xf>
    <xf numFmtId="4" fontId="7" fillId="2" borderId="7" xfId="0" applyNumberFormat="1" applyFont="1" applyFill="1" applyBorder="1" applyAlignment="1">
      <alignment horizontal="center" vertical="center"/>
    </xf>
    <xf numFmtId="4" fontId="7" fillId="2" borderId="7" xfId="0" applyNumberFormat="1" applyFont="1" applyFill="1" applyBorder="1" applyAlignment="1">
      <alignment horizontal="center" vertical="center" wrapText="1"/>
    </xf>
    <xf numFmtId="3" fontId="7" fillId="2" borderId="7" xfId="0" applyNumberFormat="1"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xf>
    <xf numFmtId="49" fontId="3" fillId="2" borderId="2" xfId="0" applyNumberFormat="1" applyFont="1" applyFill="1" applyBorder="1" applyAlignment="1">
      <alignment horizontal="center" vertical="center"/>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0" fillId="2" borderId="2" xfId="0" applyFont="1" applyFill="1" applyBorder="1" applyAlignment="1">
      <alignment horizontal="center" vertical="top" wrapText="1"/>
    </xf>
    <xf numFmtId="0" fontId="7" fillId="2" borderId="2" xfId="0" applyFont="1" applyFill="1" applyBorder="1" applyAlignment="1">
      <alignment horizontal="center" vertical="center" wrapText="1"/>
    </xf>
    <xf numFmtId="4" fontId="7" fillId="2" borderId="7"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3" fontId="7" fillId="2" borderId="7"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3" fontId="10" fillId="2"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4" fontId="7" fillId="0" borderId="2" xfId="0" applyNumberFormat="1" applyFont="1" applyFill="1" applyBorder="1" applyAlignment="1">
      <alignment horizontal="center" vertical="center"/>
    </xf>
    <xf numFmtId="4" fontId="7" fillId="0" borderId="2" xfId="0" applyNumberFormat="1" applyFont="1" applyFill="1" applyBorder="1" applyAlignment="1">
      <alignment horizontal="center" vertical="center" wrapText="1"/>
    </xf>
    <xf numFmtId="3" fontId="10" fillId="0" borderId="2" xfId="0" applyNumberFormat="1" applyFont="1" applyFill="1" applyBorder="1" applyAlignment="1">
      <alignment horizontal="center" vertical="center" wrapText="1"/>
    </xf>
    <xf numFmtId="3" fontId="7" fillId="0" borderId="2" xfId="0" applyNumberFormat="1"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7" xfId="0" applyFont="1" applyFill="1" applyBorder="1" applyAlignment="1">
      <alignment horizontal="center" vertical="center" wrapText="1"/>
    </xf>
    <xf numFmtId="0" fontId="18" fillId="0" borderId="2" xfId="0" applyFont="1" applyFill="1" applyBorder="1" applyAlignment="1">
      <alignment horizontal="justify" vertical="center"/>
    </xf>
    <xf numFmtId="4" fontId="7" fillId="0" borderId="7" xfId="0" applyNumberFormat="1" applyFont="1" applyFill="1" applyBorder="1" applyAlignment="1">
      <alignment horizontal="center" vertical="center"/>
    </xf>
    <xf numFmtId="4" fontId="7" fillId="0" borderId="7" xfId="0" applyNumberFormat="1" applyFont="1" applyFill="1" applyBorder="1" applyAlignment="1">
      <alignment horizontal="center" vertical="center" wrapText="1"/>
    </xf>
    <xf numFmtId="3" fontId="7" fillId="0" borderId="7" xfId="0" applyNumberFormat="1" applyFont="1" applyFill="1" applyBorder="1" applyAlignment="1">
      <alignment horizontal="center" vertical="center" wrapText="1"/>
    </xf>
    <xf numFmtId="0" fontId="16" fillId="0" borderId="2" xfId="0" applyFont="1" applyFill="1" applyBorder="1" applyAlignment="1">
      <alignment horizontal="left" vertical="center" wrapText="1"/>
    </xf>
    <xf numFmtId="3" fontId="7" fillId="0" borderId="2" xfId="0" applyNumberFormat="1" applyFont="1" applyFill="1" applyBorder="1" applyAlignment="1">
      <alignment horizontal="center" vertical="center"/>
    </xf>
    <xf numFmtId="0" fontId="10" fillId="0" borderId="2"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2" xfId="0" applyFont="1" applyFill="1" applyBorder="1" applyAlignment="1">
      <alignment horizontal="center" vertical="center" wrapText="1"/>
    </xf>
    <xf numFmtId="4" fontId="7" fillId="2" borderId="1" xfId="0" applyNumberFormat="1" applyFont="1" applyFill="1" applyBorder="1" applyAlignment="1">
      <alignment horizontal="center" vertical="center"/>
    </xf>
    <xf numFmtId="4" fontId="7" fillId="2" borderId="7"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4" fontId="7" fillId="2" borderId="7"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7" fillId="2" borderId="7"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7" xfId="0" applyFont="1" applyFill="1" applyBorder="1" applyAlignment="1">
      <alignment horizontal="center" vertical="center" wrapText="1"/>
    </xf>
    <xf numFmtId="3" fontId="10" fillId="2" borderId="1" xfId="0" applyNumberFormat="1" applyFont="1" applyFill="1" applyBorder="1" applyAlignment="1">
      <alignment horizontal="center" vertical="center" wrapText="1"/>
    </xf>
    <xf numFmtId="3" fontId="10" fillId="2" borderId="7" xfId="0" applyNumberFormat="1" applyFont="1" applyFill="1" applyBorder="1" applyAlignment="1">
      <alignment horizontal="center" vertical="center" wrapText="1"/>
    </xf>
    <xf numFmtId="3" fontId="10" fillId="2" borderId="6" xfId="0" applyNumberFormat="1" applyFont="1" applyFill="1" applyBorder="1" applyAlignment="1">
      <alignment horizontal="center" vertical="center" wrapText="1"/>
    </xf>
    <xf numFmtId="0" fontId="7" fillId="2" borderId="0" xfId="0" applyFont="1" applyFill="1" applyBorder="1" applyAlignment="1">
      <alignment horizontal="center"/>
    </xf>
    <xf numFmtId="0" fontId="11" fillId="2" borderId="5" xfId="0" applyFont="1" applyFill="1" applyBorder="1" applyAlignment="1">
      <alignment horizontal="center" vertical="center"/>
    </xf>
    <xf numFmtId="0" fontId="7" fillId="2" borderId="6"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7" fillId="2" borderId="1"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4" fontId="7" fillId="2" borderId="6" xfId="0" applyNumberFormat="1" applyFont="1" applyFill="1" applyBorder="1" applyAlignment="1">
      <alignment horizontal="center" vertical="center"/>
    </xf>
    <xf numFmtId="4" fontId="7" fillId="2" borderId="6" xfId="0" applyNumberFormat="1" applyFont="1" applyFill="1" applyBorder="1" applyAlignment="1">
      <alignment horizontal="center" vertical="center" wrapText="1"/>
    </xf>
    <xf numFmtId="0" fontId="19" fillId="2" borderId="2"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9" fillId="2" borderId="0" xfId="0" applyFont="1" applyFill="1" applyBorder="1" applyAlignment="1">
      <alignment horizontal="center"/>
    </xf>
    <xf numFmtId="0" fontId="11" fillId="2" borderId="0" xfId="0" applyFont="1" applyFill="1" applyBorder="1" applyAlignment="1">
      <alignment horizontal="center" vertical="center" wrapText="1"/>
    </xf>
    <xf numFmtId="0" fontId="13" fillId="2" borderId="0" xfId="0" applyFont="1" applyFill="1" applyBorder="1" applyAlignment="1"/>
    <xf numFmtId="0" fontId="7" fillId="2" borderId="2" xfId="0" applyFont="1" applyFill="1" applyBorder="1" applyAlignment="1">
      <alignment horizontal="center" vertical="center" wrapText="1"/>
    </xf>
    <xf numFmtId="3" fontId="7" fillId="2" borderId="6" xfId="0" applyNumberFormat="1" applyFont="1" applyFill="1" applyBorder="1" applyAlignment="1">
      <alignment horizontal="center" vertical="center" wrapText="1"/>
    </xf>
  </cellXfs>
  <cellStyles count="2">
    <cellStyle name="Обычный" xfId="0" builtinId="0"/>
    <cellStyle name="Обычный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T102"/>
  <sheetViews>
    <sheetView tabSelected="1" view="pageBreakPreview" topLeftCell="B28" zoomScale="31" zoomScaleSheetLayoutView="31" zoomScalePageLayoutView="25" workbookViewId="0">
      <selection activeCell="K31" sqref="K31"/>
    </sheetView>
  </sheetViews>
  <sheetFormatPr defaultColWidth="8.875" defaultRowHeight="45.55"/>
  <cols>
    <col min="1" max="1" width="8.875" style="8" hidden="1" customWidth="1"/>
    <col min="2" max="2" width="12.75" style="4" customWidth="1"/>
    <col min="3" max="3" width="64.75" style="20" customWidth="1"/>
    <col min="4" max="4" width="146.625" style="21" customWidth="1"/>
    <col min="5" max="5" width="49.625" style="22" customWidth="1"/>
    <col min="6" max="6" width="51" style="22" customWidth="1"/>
    <col min="7" max="7" width="22.25" style="22" hidden="1" customWidth="1"/>
    <col min="8" max="8" width="23.375" style="22" hidden="1" customWidth="1"/>
    <col min="9" max="9" width="22.625" style="22" hidden="1" customWidth="1"/>
    <col min="10" max="10" width="0.125" style="8" customWidth="1"/>
    <col min="11" max="11" width="68.25" style="8" customWidth="1"/>
    <col min="12" max="12" width="23.25" style="8" customWidth="1"/>
    <col min="13" max="13" width="8.875" style="8"/>
    <col min="14" max="14" width="59.625" style="8" customWidth="1"/>
    <col min="15" max="16384" width="8.875" style="8"/>
  </cols>
  <sheetData>
    <row r="1" spans="2:46" ht="52.5" customHeight="1">
      <c r="C1" s="5"/>
      <c r="D1" s="46"/>
      <c r="E1" s="7"/>
      <c r="F1" s="155" t="s">
        <v>13</v>
      </c>
      <c r="G1" s="155"/>
      <c r="H1" s="155"/>
      <c r="I1" s="155"/>
      <c r="J1" s="155"/>
      <c r="K1" s="155"/>
    </row>
    <row r="2" spans="2:46" ht="45.7" customHeight="1">
      <c r="B2" s="9"/>
      <c r="C2" s="5"/>
      <c r="D2" s="10"/>
      <c r="E2" s="7"/>
      <c r="F2" s="155" t="s">
        <v>9</v>
      </c>
      <c r="G2" s="155"/>
      <c r="H2" s="155"/>
      <c r="I2" s="155"/>
      <c r="J2" s="155"/>
      <c r="K2" s="155"/>
    </row>
    <row r="3" spans="2:46" ht="30.75" customHeight="1">
      <c r="B3" s="9"/>
      <c r="C3" s="11"/>
      <c r="D3" s="6"/>
      <c r="E3" s="6"/>
      <c r="F3" s="155" t="s">
        <v>255</v>
      </c>
      <c r="G3" s="155"/>
      <c r="H3" s="155"/>
      <c r="I3" s="155"/>
      <c r="J3" s="155"/>
      <c r="K3" s="155"/>
    </row>
    <row r="4" spans="2:46" ht="42.8" customHeight="1">
      <c r="B4" s="9"/>
      <c r="C4" s="11"/>
      <c r="D4" s="6"/>
      <c r="E4" s="6"/>
      <c r="F4" s="39"/>
      <c r="G4" s="39"/>
      <c r="H4" s="39"/>
      <c r="I4" s="39"/>
      <c r="J4" s="12"/>
      <c r="K4" s="12"/>
    </row>
    <row r="5" spans="2:46" s="13" customFormat="1" ht="60.8" customHeight="1">
      <c r="B5" s="156" t="s">
        <v>12</v>
      </c>
      <c r="C5" s="156"/>
      <c r="D5" s="156"/>
      <c r="E5" s="156"/>
      <c r="F5" s="157"/>
      <c r="G5" s="157"/>
      <c r="H5" s="157"/>
      <c r="I5" s="157"/>
      <c r="J5" s="157"/>
      <c r="K5" s="157"/>
    </row>
    <row r="6" spans="2:46" s="13" customFormat="1" ht="29.25" customHeight="1">
      <c r="B6" s="40"/>
      <c r="C6" s="40"/>
      <c r="D6" s="40"/>
      <c r="E6" s="40"/>
      <c r="F6" s="41"/>
      <c r="G6" s="41"/>
      <c r="H6" s="41"/>
      <c r="I6" s="41"/>
      <c r="J6" s="41"/>
      <c r="K6" s="41"/>
    </row>
    <row r="7" spans="2:46" s="17" customFormat="1" ht="191.25" customHeight="1">
      <c r="B7" s="14" t="s">
        <v>0</v>
      </c>
      <c r="C7" s="15" t="s">
        <v>7</v>
      </c>
      <c r="D7" s="15" t="s">
        <v>3</v>
      </c>
      <c r="E7" s="15" t="s">
        <v>5</v>
      </c>
      <c r="F7" s="42" t="s">
        <v>8</v>
      </c>
      <c r="G7" s="16" t="s">
        <v>4</v>
      </c>
      <c r="H7" s="16" t="s">
        <v>1</v>
      </c>
      <c r="I7" s="16" t="s">
        <v>2</v>
      </c>
      <c r="J7" s="158" t="s">
        <v>6</v>
      </c>
      <c r="K7" s="158"/>
    </row>
    <row r="8" spans="2:46" ht="70.5" customHeight="1">
      <c r="B8" s="140" t="s">
        <v>17</v>
      </c>
      <c r="C8" s="140"/>
      <c r="D8" s="140"/>
      <c r="E8" s="140"/>
      <c r="F8" s="140"/>
      <c r="G8" s="140"/>
      <c r="H8" s="140"/>
      <c r="I8" s="140"/>
      <c r="J8" s="140"/>
      <c r="K8" s="140"/>
    </row>
    <row r="9" spans="2:46" ht="313.5" customHeight="1">
      <c r="B9" s="2">
        <v>1</v>
      </c>
      <c r="C9" s="61" t="s">
        <v>113</v>
      </c>
      <c r="D9" s="47" t="s">
        <v>62</v>
      </c>
      <c r="E9" s="2" t="s">
        <v>31</v>
      </c>
      <c r="F9" s="2" t="str">
        <f>E9</f>
        <v>( +,-)309 634,68</v>
      </c>
      <c r="G9" s="48"/>
      <c r="H9" s="48"/>
      <c r="I9" s="48"/>
      <c r="J9" s="48"/>
      <c r="K9" s="14" t="s">
        <v>220</v>
      </c>
    </row>
    <row r="10" spans="2:46" ht="307.7" customHeight="1">
      <c r="B10" s="33">
        <v>2</v>
      </c>
      <c r="C10" s="62" t="s">
        <v>32</v>
      </c>
      <c r="D10" s="49" t="s">
        <v>33</v>
      </c>
      <c r="E10" s="37">
        <v>77100</v>
      </c>
      <c r="F10" s="37">
        <f>E10</f>
        <v>77100</v>
      </c>
      <c r="G10" s="14"/>
      <c r="H10" s="14"/>
      <c r="I10" s="14"/>
      <c r="J10" s="14"/>
      <c r="K10" s="32" t="s">
        <v>131</v>
      </c>
    </row>
    <row r="11" spans="2:46" ht="226.55" customHeight="1">
      <c r="B11" s="33">
        <v>3</v>
      </c>
      <c r="C11" s="62" t="s">
        <v>47</v>
      </c>
      <c r="D11" s="49" t="s">
        <v>187</v>
      </c>
      <c r="E11" s="35">
        <v>20000</v>
      </c>
      <c r="F11" s="35">
        <v>20000</v>
      </c>
      <c r="G11" s="3"/>
      <c r="H11" s="3"/>
      <c r="I11" s="3"/>
      <c r="J11" s="2"/>
      <c r="K11" s="50" t="s">
        <v>48</v>
      </c>
      <c r="AT11" s="8" t="s">
        <v>11</v>
      </c>
    </row>
    <row r="12" spans="2:46" ht="408.25" customHeight="1">
      <c r="B12" s="96" t="s">
        <v>186</v>
      </c>
      <c r="C12" s="105" t="s">
        <v>224</v>
      </c>
      <c r="D12" s="47" t="s">
        <v>199</v>
      </c>
      <c r="E12" s="3">
        <v>5000</v>
      </c>
      <c r="F12" s="3">
        <v>5000</v>
      </c>
      <c r="G12" s="3"/>
      <c r="H12" s="3"/>
      <c r="I12" s="3"/>
      <c r="J12" s="2"/>
      <c r="K12" s="14" t="s">
        <v>210</v>
      </c>
    </row>
    <row r="13" spans="2:46" ht="374.3" customHeight="1">
      <c r="B13" s="96" t="s">
        <v>208</v>
      </c>
      <c r="C13" s="103" t="s">
        <v>219</v>
      </c>
      <c r="D13" s="47" t="s">
        <v>209</v>
      </c>
      <c r="E13" s="3">
        <v>3273140</v>
      </c>
      <c r="F13" s="3">
        <f>E13</f>
        <v>3273140</v>
      </c>
      <c r="G13" s="3"/>
      <c r="H13" s="3"/>
      <c r="I13" s="3"/>
      <c r="J13" s="2"/>
      <c r="K13" s="14" t="s">
        <v>225</v>
      </c>
    </row>
    <row r="14" spans="2:46" ht="59.95" customHeight="1">
      <c r="B14" s="96"/>
      <c r="C14" s="101"/>
      <c r="D14" s="104" t="s">
        <v>61</v>
      </c>
      <c r="E14" s="3">
        <f>SUM(E9:E13)</f>
        <v>3375240</v>
      </c>
      <c r="F14" s="3">
        <f>SUM(F9:F13)</f>
        <v>3375240</v>
      </c>
      <c r="G14" s="3"/>
      <c r="H14" s="3"/>
      <c r="I14" s="3"/>
      <c r="J14" s="2"/>
      <c r="K14" s="100"/>
    </row>
    <row r="15" spans="2:46" ht="74.25" customHeight="1">
      <c r="B15" s="152" t="s">
        <v>168</v>
      </c>
      <c r="C15" s="153"/>
      <c r="D15" s="153"/>
      <c r="E15" s="153"/>
      <c r="F15" s="153"/>
      <c r="G15" s="153"/>
      <c r="H15" s="153"/>
      <c r="I15" s="153"/>
      <c r="J15" s="153"/>
      <c r="K15" s="154"/>
    </row>
    <row r="16" spans="2:46" ht="184.6" customHeight="1">
      <c r="B16" s="2">
        <v>4</v>
      </c>
      <c r="C16" s="42" t="s">
        <v>63</v>
      </c>
      <c r="D16" s="19" t="s">
        <v>64</v>
      </c>
      <c r="E16" s="3">
        <v>10000</v>
      </c>
      <c r="F16" s="1">
        <v>10000</v>
      </c>
      <c r="G16" s="1"/>
      <c r="H16" s="1"/>
      <c r="I16" s="1"/>
      <c r="J16" s="18"/>
      <c r="K16" s="18" t="s">
        <v>18</v>
      </c>
    </row>
    <row r="17" spans="2:11" ht="184.6" customHeight="1">
      <c r="B17" s="2">
        <v>5</v>
      </c>
      <c r="C17" s="42" t="s">
        <v>23</v>
      </c>
      <c r="D17" s="19" t="s">
        <v>24</v>
      </c>
      <c r="E17" s="3">
        <v>185000</v>
      </c>
      <c r="F17" s="1">
        <v>185000</v>
      </c>
      <c r="G17" s="1"/>
      <c r="H17" s="1"/>
      <c r="I17" s="1"/>
      <c r="J17" s="18"/>
      <c r="K17" s="18" t="s">
        <v>25</v>
      </c>
    </row>
    <row r="18" spans="2:11" ht="271.7" customHeight="1">
      <c r="B18" s="2">
        <v>6</v>
      </c>
      <c r="C18" s="42" t="s">
        <v>65</v>
      </c>
      <c r="D18" s="19" t="s">
        <v>66</v>
      </c>
      <c r="E18" s="3">
        <v>10000</v>
      </c>
      <c r="F18" s="1">
        <v>10000</v>
      </c>
      <c r="G18" s="1"/>
      <c r="H18" s="1"/>
      <c r="I18" s="1"/>
      <c r="J18" s="18"/>
      <c r="K18" s="18" t="s">
        <v>19</v>
      </c>
    </row>
    <row r="19" spans="2:11" ht="139.75" customHeight="1">
      <c r="B19" s="2">
        <v>7</v>
      </c>
      <c r="C19" s="42" t="s">
        <v>15</v>
      </c>
      <c r="D19" s="19" t="s">
        <v>67</v>
      </c>
      <c r="E19" s="3">
        <v>48312</v>
      </c>
      <c r="F19" s="1">
        <v>48312</v>
      </c>
      <c r="G19" s="1"/>
      <c r="H19" s="1"/>
      <c r="I19" s="1"/>
      <c r="J19" s="18"/>
      <c r="K19" s="18" t="s">
        <v>20</v>
      </c>
    </row>
    <row r="20" spans="2:11" ht="131.94999999999999" customHeight="1">
      <c r="B20" s="109">
        <v>8</v>
      </c>
      <c r="C20" s="110" t="s">
        <v>68</v>
      </c>
      <c r="D20" s="111" t="s">
        <v>245</v>
      </c>
      <c r="E20" s="112">
        <v>800000</v>
      </c>
      <c r="F20" s="113">
        <v>800000</v>
      </c>
      <c r="G20" s="113"/>
      <c r="H20" s="113"/>
      <c r="I20" s="113"/>
      <c r="J20" s="114"/>
      <c r="K20" s="114" t="s">
        <v>21</v>
      </c>
    </row>
    <row r="21" spans="2:11" ht="181.7" customHeight="1">
      <c r="B21" s="109">
        <v>9</v>
      </c>
      <c r="C21" s="110" t="s">
        <v>69</v>
      </c>
      <c r="D21" s="111" t="s">
        <v>70</v>
      </c>
      <c r="E21" s="112">
        <f>198000+98000</f>
        <v>296000</v>
      </c>
      <c r="F21" s="113">
        <v>296000</v>
      </c>
      <c r="G21" s="113"/>
      <c r="H21" s="113"/>
      <c r="I21" s="113"/>
      <c r="J21" s="114"/>
      <c r="K21" s="114" t="s">
        <v>59</v>
      </c>
    </row>
    <row r="22" spans="2:11" ht="145.69999999999999" customHeight="1">
      <c r="B22" s="109">
        <v>10</v>
      </c>
      <c r="C22" s="110" t="s">
        <v>71</v>
      </c>
      <c r="D22" s="111" t="s">
        <v>72</v>
      </c>
      <c r="E22" s="112">
        <v>1050000</v>
      </c>
      <c r="F22" s="113">
        <v>1350000</v>
      </c>
      <c r="G22" s="113"/>
      <c r="H22" s="113"/>
      <c r="I22" s="113"/>
      <c r="J22" s="114"/>
      <c r="K22" s="114" t="s">
        <v>41</v>
      </c>
    </row>
    <row r="23" spans="2:11" ht="180.7" customHeight="1">
      <c r="B23" s="109">
        <v>11</v>
      </c>
      <c r="C23" s="110" t="s">
        <v>16</v>
      </c>
      <c r="D23" s="111" t="s">
        <v>73</v>
      </c>
      <c r="E23" s="112">
        <v>150000</v>
      </c>
      <c r="F23" s="113">
        <v>150000</v>
      </c>
      <c r="G23" s="113"/>
      <c r="H23" s="113"/>
      <c r="I23" s="113"/>
      <c r="J23" s="114"/>
      <c r="K23" s="114" t="s">
        <v>22</v>
      </c>
    </row>
    <row r="24" spans="2:11" ht="184.75" customHeight="1">
      <c r="B24" s="2">
        <v>12</v>
      </c>
      <c r="C24" s="51" t="s">
        <v>74</v>
      </c>
      <c r="D24" s="19" t="s">
        <v>75</v>
      </c>
      <c r="E24" s="1">
        <v>89000</v>
      </c>
      <c r="F24" s="1">
        <v>89000</v>
      </c>
      <c r="G24" s="1"/>
      <c r="H24" s="1"/>
      <c r="I24" s="1"/>
      <c r="J24" s="18"/>
      <c r="K24" s="18" t="s">
        <v>38</v>
      </c>
    </row>
    <row r="25" spans="2:11" ht="230.3" customHeight="1">
      <c r="B25" s="2">
        <v>13</v>
      </c>
      <c r="C25" s="42" t="s">
        <v>76</v>
      </c>
      <c r="D25" s="19" t="s">
        <v>77</v>
      </c>
      <c r="E25" s="3">
        <v>100000</v>
      </c>
      <c r="F25" s="1">
        <v>100000</v>
      </c>
      <c r="G25" s="1"/>
      <c r="H25" s="1"/>
      <c r="I25" s="1"/>
      <c r="J25" s="18"/>
      <c r="K25" s="18" t="s">
        <v>223</v>
      </c>
    </row>
    <row r="26" spans="2:11" ht="185.45" customHeight="1">
      <c r="B26" s="2">
        <v>14</v>
      </c>
      <c r="C26" s="42" t="s">
        <v>79</v>
      </c>
      <c r="D26" s="19" t="s">
        <v>78</v>
      </c>
      <c r="E26" s="3">
        <v>150000</v>
      </c>
      <c r="F26" s="1">
        <v>150000</v>
      </c>
      <c r="G26" s="1"/>
      <c r="H26" s="1"/>
      <c r="I26" s="1"/>
      <c r="J26" s="18"/>
      <c r="K26" s="18" t="s">
        <v>39</v>
      </c>
    </row>
    <row r="27" spans="2:11" ht="186.8" customHeight="1">
      <c r="B27" s="2">
        <v>15</v>
      </c>
      <c r="C27" s="42" t="s">
        <v>80</v>
      </c>
      <c r="D27" s="19" t="s">
        <v>81</v>
      </c>
      <c r="E27" s="3">
        <v>130000</v>
      </c>
      <c r="F27" s="1">
        <v>130000</v>
      </c>
      <c r="G27" s="1"/>
      <c r="H27" s="1"/>
      <c r="I27" s="1"/>
      <c r="J27" s="18"/>
      <c r="K27" s="18" t="s">
        <v>51</v>
      </c>
    </row>
    <row r="28" spans="2:11" ht="183.25" customHeight="1">
      <c r="B28" s="2">
        <v>16</v>
      </c>
      <c r="C28" s="42" t="s">
        <v>26</v>
      </c>
      <c r="D28" s="19" t="s">
        <v>82</v>
      </c>
      <c r="E28" s="3">
        <v>183000</v>
      </c>
      <c r="F28" s="1">
        <v>183000</v>
      </c>
      <c r="G28" s="1"/>
      <c r="H28" s="1"/>
      <c r="I28" s="1"/>
      <c r="J28" s="18"/>
      <c r="K28" s="18" t="s">
        <v>27</v>
      </c>
    </row>
    <row r="29" spans="2:11" ht="272.25" customHeight="1">
      <c r="B29" s="2">
        <v>17</v>
      </c>
      <c r="C29" s="42" t="s">
        <v>83</v>
      </c>
      <c r="D29" s="19" t="s">
        <v>84</v>
      </c>
      <c r="E29" s="3">
        <v>8200000</v>
      </c>
      <c r="F29" s="1" t="s">
        <v>167</v>
      </c>
      <c r="G29" s="1"/>
      <c r="H29" s="1"/>
      <c r="I29" s="1"/>
      <c r="J29" s="18"/>
      <c r="K29" s="18" t="s">
        <v>30</v>
      </c>
    </row>
    <row r="30" spans="2:11" ht="374.3" customHeight="1">
      <c r="B30" s="33">
        <v>18</v>
      </c>
      <c r="C30" s="52" t="s">
        <v>85</v>
      </c>
      <c r="D30" s="53" t="s">
        <v>86</v>
      </c>
      <c r="E30" s="35">
        <v>1000000</v>
      </c>
      <c r="F30" s="37">
        <v>1000000</v>
      </c>
      <c r="G30" s="37"/>
      <c r="H30" s="37"/>
      <c r="I30" s="37"/>
      <c r="J30" s="30"/>
      <c r="K30" s="108" t="s">
        <v>258</v>
      </c>
    </row>
    <row r="31" spans="2:11" ht="238.75" customHeight="1">
      <c r="B31" s="2">
        <v>19</v>
      </c>
      <c r="C31" s="87" t="s">
        <v>179</v>
      </c>
      <c r="D31" s="19" t="s">
        <v>180</v>
      </c>
      <c r="E31" s="83">
        <v>1402770</v>
      </c>
      <c r="F31" s="84">
        <v>1402770</v>
      </c>
      <c r="G31" s="84"/>
      <c r="H31" s="84"/>
      <c r="I31" s="84"/>
      <c r="J31" s="86"/>
      <c r="K31" s="14" t="s">
        <v>259</v>
      </c>
    </row>
    <row r="32" spans="2:11" ht="182.25" customHeight="1">
      <c r="B32" s="76">
        <v>20</v>
      </c>
      <c r="C32" s="77" t="s">
        <v>169</v>
      </c>
      <c r="D32" s="75" t="s">
        <v>170</v>
      </c>
      <c r="E32" s="72">
        <v>26000</v>
      </c>
      <c r="F32" s="73">
        <v>26000</v>
      </c>
      <c r="G32" s="73"/>
      <c r="H32" s="73"/>
      <c r="I32" s="73"/>
      <c r="J32" s="74"/>
      <c r="K32" s="74" t="s">
        <v>171</v>
      </c>
    </row>
    <row r="33" spans="2:11" ht="153.19999999999999" customHeight="1">
      <c r="B33" s="2">
        <v>21</v>
      </c>
      <c r="C33" s="42" t="s">
        <v>36</v>
      </c>
      <c r="D33" s="19" t="s">
        <v>87</v>
      </c>
      <c r="E33" s="3">
        <f>1489000+3840000</f>
        <v>5329000</v>
      </c>
      <c r="F33" s="1"/>
      <c r="G33" s="1"/>
      <c r="H33" s="1"/>
      <c r="I33" s="1"/>
      <c r="J33" s="18"/>
      <c r="K33" s="18" t="s">
        <v>37</v>
      </c>
    </row>
    <row r="34" spans="2:11" ht="284.95" customHeight="1">
      <c r="B34" s="2">
        <v>22</v>
      </c>
      <c r="C34" s="42" t="s">
        <v>88</v>
      </c>
      <c r="D34" s="19" t="s">
        <v>89</v>
      </c>
      <c r="E34" s="3">
        <v>617098</v>
      </c>
      <c r="F34" s="1">
        <v>617098</v>
      </c>
      <c r="G34" s="1"/>
      <c r="H34" s="1"/>
      <c r="I34" s="1"/>
      <c r="J34" s="18"/>
      <c r="K34" s="43" t="s">
        <v>60</v>
      </c>
    </row>
    <row r="35" spans="2:11" ht="235.7" customHeight="1">
      <c r="B35" s="2">
        <v>23</v>
      </c>
      <c r="C35" s="42" t="s">
        <v>90</v>
      </c>
      <c r="D35" s="19" t="s">
        <v>91</v>
      </c>
      <c r="E35" s="3">
        <v>500000</v>
      </c>
      <c r="F35" s="1">
        <v>300000</v>
      </c>
      <c r="G35" s="1"/>
      <c r="H35" s="1"/>
      <c r="I35" s="1"/>
      <c r="J35" s="18"/>
      <c r="K35" s="18" t="s">
        <v>256</v>
      </c>
    </row>
    <row r="36" spans="2:11" ht="189.7" customHeight="1">
      <c r="B36" s="145">
        <v>24</v>
      </c>
      <c r="C36" s="134" t="s">
        <v>52</v>
      </c>
      <c r="D36" s="54" t="s">
        <v>106</v>
      </c>
      <c r="E36" s="3">
        <v>997637</v>
      </c>
      <c r="F36" s="1">
        <v>997637</v>
      </c>
      <c r="G36" s="1"/>
      <c r="H36" s="1"/>
      <c r="I36" s="1"/>
      <c r="J36" s="18"/>
      <c r="K36" s="136" t="s">
        <v>257</v>
      </c>
    </row>
    <row r="37" spans="2:11" ht="194.95" customHeight="1">
      <c r="B37" s="147"/>
      <c r="C37" s="135"/>
      <c r="D37" s="19" t="s">
        <v>92</v>
      </c>
      <c r="E37" s="3">
        <v>169040</v>
      </c>
      <c r="F37" s="1">
        <v>169040</v>
      </c>
      <c r="G37" s="1"/>
      <c r="H37" s="1"/>
      <c r="I37" s="1"/>
      <c r="J37" s="18"/>
      <c r="K37" s="137"/>
    </row>
    <row r="38" spans="2:11" ht="273.25" customHeight="1">
      <c r="B38" s="2">
        <v>25</v>
      </c>
      <c r="C38" s="66" t="s">
        <v>164</v>
      </c>
      <c r="D38" s="19" t="s">
        <v>93</v>
      </c>
      <c r="E38" s="3">
        <v>800000</v>
      </c>
      <c r="F38" s="1">
        <v>800000</v>
      </c>
      <c r="G38" s="1"/>
      <c r="H38" s="1"/>
      <c r="I38" s="1"/>
      <c r="J38" s="18"/>
      <c r="K38" s="18" t="s">
        <v>42</v>
      </c>
    </row>
    <row r="39" spans="2:11" ht="323.5" customHeight="1">
      <c r="B39" s="2">
        <v>26</v>
      </c>
      <c r="C39" s="42" t="s">
        <v>49</v>
      </c>
      <c r="D39" s="19" t="s">
        <v>94</v>
      </c>
      <c r="E39" s="3">
        <v>350000</v>
      </c>
      <c r="F39" s="1">
        <v>350000</v>
      </c>
      <c r="G39" s="1"/>
      <c r="H39" s="1"/>
      <c r="I39" s="1"/>
      <c r="J39" s="18"/>
      <c r="K39" s="18" t="s">
        <v>50</v>
      </c>
    </row>
    <row r="40" spans="2:11" ht="240.65" customHeight="1">
      <c r="B40" s="2">
        <v>27</v>
      </c>
      <c r="C40" s="57" t="s">
        <v>57</v>
      </c>
      <c r="D40" s="19" t="s">
        <v>95</v>
      </c>
      <c r="E40" s="3">
        <v>102100</v>
      </c>
      <c r="F40" s="1">
        <v>102100</v>
      </c>
      <c r="G40" s="1"/>
      <c r="H40" s="1"/>
      <c r="I40" s="1"/>
      <c r="J40" s="18"/>
      <c r="K40" s="18" t="s">
        <v>58</v>
      </c>
    </row>
    <row r="41" spans="2:11" ht="274.75" customHeight="1">
      <c r="B41" s="2">
        <v>28</v>
      </c>
      <c r="C41" s="94" t="s">
        <v>96</v>
      </c>
      <c r="D41" s="19" t="s">
        <v>98</v>
      </c>
      <c r="E41" s="3">
        <f>23000+51000</f>
        <v>74000</v>
      </c>
      <c r="F41" s="1">
        <v>74000</v>
      </c>
      <c r="G41" s="1"/>
      <c r="H41" s="1"/>
      <c r="I41" s="1"/>
      <c r="J41" s="18"/>
      <c r="K41" s="43" t="s">
        <v>97</v>
      </c>
    </row>
    <row r="42" spans="2:11" ht="144" customHeight="1">
      <c r="B42" s="2">
        <v>29</v>
      </c>
      <c r="C42" s="42" t="s">
        <v>102</v>
      </c>
      <c r="D42" s="19" t="s">
        <v>99</v>
      </c>
      <c r="E42" s="3">
        <v>101130</v>
      </c>
      <c r="F42" s="1">
        <v>101130</v>
      </c>
      <c r="G42" s="1"/>
      <c r="H42" s="1"/>
      <c r="I42" s="1"/>
      <c r="J42" s="18" t="s">
        <v>100</v>
      </c>
      <c r="K42" s="43" t="s">
        <v>101</v>
      </c>
    </row>
    <row r="43" spans="2:11" ht="238.75" customHeight="1">
      <c r="B43" s="109">
        <v>30</v>
      </c>
      <c r="C43" s="110" t="s">
        <v>103</v>
      </c>
      <c r="D43" s="111" t="s">
        <v>104</v>
      </c>
      <c r="E43" s="112">
        <v>1920950</v>
      </c>
      <c r="F43" s="113">
        <v>1000000</v>
      </c>
      <c r="G43" s="113"/>
      <c r="H43" s="113"/>
      <c r="I43" s="113"/>
      <c r="J43" s="114"/>
      <c r="K43" s="115" t="s">
        <v>105</v>
      </c>
    </row>
    <row r="44" spans="2:11" ht="408.25" customHeight="1">
      <c r="B44" s="145">
        <v>31</v>
      </c>
      <c r="C44" s="134" t="s">
        <v>175</v>
      </c>
      <c r="D44" s="142" t="s">
        <v>176</v>
      </c>
      <c r="E44" s="128">
        <v>2787000</v>
      </c>
      <c r="F44" s="130">
        <v>2787000</v>
      </c>
      <c r="G44" s="1"/>
      <c r="H44" s="1"/>
      <c r="I44" s="1"/>
      <c r="J44" s="18"/>
      <c r="K44" s="132" t="s">
        <v>178</v>
      </c>
    </row>
    <row r="45" spans="2:11" ht="323.5" customHeight="1">
      <c r="B45" s="147"/>
      <c r="C45" s="135"/>
      <c r="D45" s="144"/>
      <c r="E45" s="129"/>
      <c r="F45" s="131"/>
      <c r="G45" s="1"/>
      <c r="H45" s="1"/>
      <c r="I45" s="1"/>
      <c r="J45" s="18"/>
      <c r="K45" s="133"/>
    </row>
    <row r="46" spans="2:11" ht="191.25" customHeight="1">
      <c r="B46" s="109">
        <v>32</v>
      </c>
      <c r="C46" s="110" t="s">
        <v>123</v>
      </c>
      <c r="D46" s="111" t="s">
        <v>124</v>
      </c>
      <c r="E46" s="112">
        <v>400000</v>
      </c>
      <c r="F46" s="113" t="s">
        <v>167</v>
      </c>
      <c r="G46" s="113"/>
      <c r="H46" s="113"/>
      <c r="I46" s="113"/>
      <c r="J46" s="114"/>
      <c r="K46" s="115" t="s">
        <v>214</v>
      </c>
    </row>
    <row r="47" spans="2:11" ht="134.5" customHeight="1">
      <c r="B47" s="2">
        <v>33</v>
      </c>
      <c r="C47" s="56" t="s">
        <v>125</v>
      </c>
      <c r="D47" s="19" t="s">
        <v>126</v>
      </c>
      <c r="E47" s="3">
        <v>49000</v>
      </c>
      <c r="F47" s="1">
        <v>49000</v>
      </c>
      <c r="G47" s="1"/>
      <c r="H47" s="1"/>
      <c r="I47" s="1"/>
      <c r="J47" s="18"/>
      <c r="K47" s="43" t="s">
        <v>215</v>
      </c>
    </row>
    <row r="48" spans="2:11" ht="408.1" customHeight="1">
      <c r="B48" s="109">
        <v>34</v>
      </c>
      <c r="C48" s="110" t="s">
        <v>236</v>
      </c>
      <c r="D48" s="111" t="s">
        <v>127</v>
      </c>
      <c r="E48" s="112">
        <f>310000+170000</f>
        <v>480000</v>
      </c>
      <c r="F48" s="113">
        <f>310000+170000</f>
        <v>480000</v>
      </c>
      <c r="G48" s="113"/>
      <c r="H48" s="113"/>
      <c r="I48" s="113"/>
      <c r="J48" s="114"/>
      <c r="K48" s="115" t="s">
        <v>130</v>
      </c>
    </row>
    <row r="49" spans="2:11" ht="190.55" customHeight="1">
      <c r="B49" s="2">
        <v>35</v>
      </c>
      <c r="C49" s="57" t="s">
        <v>128</v>
      </c>
      <c r="D49" s="19" t="s">
        <v>129</v>
      </c>
      <c r="E49" s="3">
        <v>199000</v>
      </c>
      <c r="F49" s="1">
        <v>199000</v>
      </c>
      <c r="G49" s="1"/>
      <c r="H49" s="1"/>
      <c r="I49" s="1"/>
      <c r="J49" s="18"/>
      <c r="K49" s="43" t="s">
        <v>216</v>
      </c>
    </row>
    <row r="50" spans="2:11" ht="185.45" customHeight="1">
      <c r="B50" s="2">
        <v>36</v>
      </c>
      <c r="C50" s="58" t="s">
        <v>134</v>
      </c>
      <c r="D50" s="19" t="s">
        <v>135</v>
      </c>
      <c r="E50" s="3">
        <v>195000</v>
      </c>
      <c r="F50" s="1" t="s">
        <v>167</v>
      </c>
      <c r="G50" s="1"/>
      <c r="H50" s="1"/>
      <c r="I50" s="1"/>
      <c r="J50" s="18"/>
      <c r="K50" s="43"/>
    </row>
    <row r="51" spans="2:11" ht="335.25" customHeight="1">
      <c r="B51" s="2">
        <v>37</v>
      </c>
      <c r="C51" s="65" t="s">
        <v>157</v>
      </c>
      <c r="D51" s="19" t="s">
        <v>158</v>
      </c>
      <c r="E51" s="3">
        <v>350000</v>
      </c>
      <c r="F51" s="1">
        <v>350000</v>
      </c>
      <c r="G51" s="1"/>
      <c r="H51" s="1"/>
      <c r="I51" s="1"/>
      <c r="J51" s="18"/>
      <c r="K51" s="43" t="s">
        <v>174</v>
      </c>
    </row>
    <row r="52" spans="2:11" ht="408.25" customHeight="1">
      <c r="B52" s="145">
        <v>38</v>
      </c>
      <c r="C52" s="134" t="s">
        <v>149</v>
      </c>
      <c r="D52" s="142" t="s">
        <v>159</v>
      </c>
      <c r="E52" s="128">
        <v>1276400</v>
      </c>
      <c r="F52" s="130">
        <v>1276400</v>
      </c>
      <c r="G52" s="1"/>
      <c r="H52" s="1"/>
      <c r="I52" s="1"/>
      <c r="J52" s="18"/>
      <c r="K52" s="132" t="s">
        <v>161</v>
      </c>
    </row>
    <row r="53" spans="2:11" ht="101.25" customHeight="1">
      <c r="B53" s="147"/>
      <c r="C53" s="135"/>
      <c r="D53" s="144"/>
      <c r="E53" s="129"/>
      <c r="F53" s="131"/>
      <c r="G53" s="1"/>
      <c r="H53" s="1"/>
      <c r="I53" s="1"/>
      <c r="J53" s="18"/>
      <c r="K53" s="133"/>
    </row>
    <row r="54" spans="2:11" ht="408.25" customHeight="1">
      <c r="B54" s="145">
        <v>39</v>
      </c>
      <c r="C54" s="134" t="s">
        <v>149</v>
      </c>
      <c r="D54" s="142" t="s">
        <v>165</v>
      </c>
      <c r="E54" s="128">
        <v>427000</v>
      </c>
      <c r="F54" s="130">
        <v>427000</v>
      </c>
      <c r="G54" s="1"/>
      <c r="H54" s="1"/>
      <c r="I54" s="1"/>
      <c r="J54" s="18"/>
      <c r="K54" s="132" t="s">
        <v>166</v>
      </c>
    </row>
    <row r="55" spans="2:11" ht="235.7" customHeight="1">
      <c r="B55" s="147"/>
      <c r="C55" s="135"/>
      <c r="D55" s="144"/>
      <c r="E55" s="129"/>
      <c r="F55" s="131"/>
      <c r="G55" s="1"/>
      <c r="H55" s="1"/>
      <c r="I55" s="1"/>
      <c r="J55" s="18"/>
      <c r="K55" s="133"/>
    </row>
    <row r="56" spans="2:11" ht="408.25" customHeight="1">
      <c r="B56" s="145">
        <v>40</v>
      </c>
      <c r="C56" s="134" t="s">
        <v>149</v>
      </c>
      <c r="D56" s="142" t="s">
        <v>217</v>
      </c>
      <c r="E56" s="128">
        <v>2922247</v>
      </c>
      <c r="F56" s="130">
        <v>1310825</v>
      </c>
      <c r="G56" s="1"/>
      <c r="H56" s="1"/>
      <c r="I56" s="1"/>
      <c r="J56" s="18"/>
      <c r="K56" s="132" t="s">
        <v>218</v>
      </c>
    </row>
    <row r="57" spans="2:11" ht="408.25" customHeight="1">
      <c r="B57" s="146"/>
      <c r="C57" s="141"/>
      <c r="D57" s="143"/>
      <c r="E57" s="148"/>
      <c r="F57" s="149"/>
      <c r="G57" s="1"/>
      <c r="H57" s="1"/>
      <c r="I57" s="1"/>
      <c r="J57" s="18"/>
      <c r="K57" s="159"/>
    </row>
    <row r="58" spans="2:11" ht="107.5" customHeight="1">
      <c r="B58" s="147"/>
      <c r="C58" s="135"/>
      <c r="D58" s="144"/>
      <c r="E58" s="129"/>
      <c r="F58" s="131"/>
      <c r="G58" s="1"/>
      <c r="H58" s="1"/>
      <c r="I58" s="1"/>
      <c r="J58" s="18"/>
      <c r="K58" s="133"/>
    </row>
    <row r="59" spans="2:11" ht="239.95" customHeight="1">
      <c r="B59" s="68">
        <v>41</v>
      </c>
      <c r="C59" s="67" t="s">
        <v>149</v>
      </c>
      <c r="D59" s="78" t="s">
        <v>162</v>
      </c>
      <c r="E59" s="69">
        <v>12290914</v>
      </c>
      <c r="F59" s="70">
        <v>6000000</v>
      </c>
      <c r="G59" s="1"/>
      <c r="H59" s="1"/>
      <c r="I59" s="1"/>
      <c r="J59" s="18"/>
      <c r="K59" s="71" t="s">
        <v>163</v>
      </c>
    </row>
    <row r="60" spans="2:11" ht="198.7" customHeight="1">
      <c r="B60" s="82">
        <v>42</v>
      </c>
      <c r="C60" s="87" t="s">
        <v>181</v>
      </c>
      <c r="D60" s="78" t="s">
        <v>182</v>
      </c>
      <c r="E60" s="80">
        <v>1000000</v>
      </c>
      <c r="F60" s="81">
        <v>1000000</v>
      </c>
      <c r="G60" s="1"/>
      <c r="H60" s="1"/>
      <c r="I60" s="1"/>
      <c r="J60" s="18"/>
      <c r="K60" s="106" t="s">
        <v>216</v>
      </c>
    </row>
    <row r="61" spans="2:11" ht="138.75" customHeight="1">
      <c r="B61" s="82">
        <v>43</v>
      </c>
      <c r="C61" s="85" t="s">
        <v>183</v>
      </c>
      <c r="D61" s="78" t="s">
        <v>185</v>
      </c>
      <c r="E61" s="80">
        <v>1720800</v>
      </c>
      <c r="F61" s="102">
        <v>1720800</v>
      </c>
      <c r="G61" s="1"/>
      <c r="H61" s="1"/>
      <c r="I61" s="1"/>
      <c r="J61" s="18"/>
      <c r="K61" s="89" t="s">
        <v>184</v>
      </c>
    </row>
    <row r="62" spans="2:11" ht="228.75" customHeight="1">
      <c r="B62" s="95">
        <v>44</v>
      </c>
      <c r="C62" s="93" t="s">
        <v>192</v>
      </c>
      <c r="D62" s="78" t="s">
        <v>194</v>
      </c>
      <c r="E62" s="90">
        <v>69500</v>
      </c>
      <c r="F62" s="91">
        <v>69500</v>
      </c>
      <c r="G62" s="1"/>
      <c r="H62" s="1"/>
      <c r="I62" s="1"/>
      <c r="J62" s="18"/>
      <c r="K62" s="92" t="s">
        <v>193</v>
      </c>
    </row>
    <row r="63" spans="2:11" ht="199.7" customHeight="1">
      <c r="B63" s="95">
        <v>45</v>
      </c>
      <c r="C63" s="97" t="s">
        <v>196</v>
      </c>
      <c r="D63" s="78" t="s">
        <v>197</v>
      </c>
      <c r="E63" s="90">
        <v>1000000</v>
      </c>
      <c r="F63" s="91">
        <v>1000000</v>
      </c>
      <c r="G63" s="1"/>
      <c r="H63" s="1"/>
      <c r="I63" s="1"/>
      <c r="J63" s="18"/>
      <c r="K63" s="92" t="s">
        <v>198</v>
      </c>
    </row>
    <row r="64" spans="2:11" ht="185.3" customHeight="1">
      <c r="B64" s="116">
        <v>46</v>
      </c>
      <c r="C64" s="117" t="s">
        <v>237</v>
      </c>
      <c r="D64" s="118" t="s">
        <v>238</v>
      </c>
      <c r="E64" s="119">
        <v>30000</v>
      </c>
      <c r="F64" s="120">
        <v>30000</v>
      </c>
      <c r="G64" s="113"/>
      <c r="H64" s="113"/>
      <c r="I64" s="113"/>
      <c r="J64" s="114"/>
      <c r="K64" s="121" t="s">
        <v>250</v>
      </c>
    </row>
    <row r="65" spans="2:11" ht="167.95" customHeight="1">
      <c r="B65" s="116">
        <v>47</v>
      </c>
      <c r="C65" s="110" t="s">
        <v>254</v>
      </c>
      <c r="D65" s="122" t="s">
        <v>246</v>
      </c>
      <c r="E65" s="123">
        <v>1000000</v>
      </c>
      <c r="F65" s="123">
        <v>1000000</v>
      </c>
      <c r="G65" s="113"/>
      <c r="H65" s="113"/>
      <c r="I65" s="113"/>
      <c r="J65" s="114"/>
      <c r="K65" s="115" t="s">
        <v>251</v>
      </c>
    </row>
    <row r="66" spans="2:11" ht="233.5" customHeight="1">
      <c r="B66" s="116">
        <v>48</v>
      </c>
      <c r="C66" s="117" t="s">
        <v>177</v>
      </c>
      <c r="D66" s="124" t="s">
        <v>249</v>
      </c>
      <c r="E66" s="119"/>
      <c r="F66" s="120">
        <f>26040861-4143775-1069500-100000-1000000+421597+100000-170000-30000+390000-1000000-300000-279795</f>
        <v>18859388</v>
      </c>
      <c r="G66" s="113"/>
      <c r="H66" s="113"/>
      <c r="I66" s="113"/>
      <c r="J66" s="114"/>
      <c r="K66" s="121" t="s">
        <v>252</v>
      </c>
    </row>
    <row r="67" spans="2:11" ht="47.25" customHeight="1">
      <c r="B67" s="68"/>
      <c r="C67" s="67"/>
      <c r="D67" s="79"/>
      <c r="E67" s="69"/>
      <c r="F67" s="70"/>
      <c r="G67" s="1"/>
      <c r="H67" s="1"/>
      <c r="I67" s="1"/>
      <c r="J67" s="18"/>
      <c r="K67" s="71"/>
    </row>
    <row r="68" spans="2:11" ht="63.7" customHeight="1">
      <c r="B68" s="44"/>
      <c r="C68" s="150" t="s">
        <v>61</v>
      </c>
      <c r="D68" s="151"/>
      <c r="E68" s="3">
        <f>SUM(E16:E67)</f>
        <v>50987898</v>
      </c>
      <c r="F68" s="3">
        <f>SUM(F16:F67)</f>
        <v>47000000</v>
      </c>
      <c r="G68" s="1"/>
      <c r="H68" s="1"/>
      <c r="I68" s="1"/>
      <c r="J68" s="18"/>
      <c r="K68" s="18">
        <f>47000000-F68</f>
        <v>0</v>
      </c>
    </row>
    <row r="69" spans="2:11" ht="67.75" customHeight="1">
      <c r="B69" s="140" t="s">
        <v>14</v>
      </c>
      <c r="C69" s="140"/>
      <c r="D69" s="140"/>
      <c r="E69" s="140"/>
      <c r="F69" s="140"/>
      <c r="G69" s="140"/>
      <c r="H69" s="140"/>
      <c r="I69" s="140"/>
      <c r="J69" s="140"/>
      <c r="K69" s="140"/>
    </row>
    <row r="70" spans="2:11" ht="374.95" customHeight="1">
      <c r="B70" s="2">
        <v>1</v>
      </c>
      <c r="C70" s="42" t="s">
        <v>28</v>
      </c>
      <c r="D70" s="19" t="s">
        <v>107</v>
      </c>
      <c r="E70" s="3" t="s">
        <v>108</v>
      </c>
      <c r="F70" s="1" t="str">
        <f>E70</f>
        <v>(+,-) 1 905 000</v>
      </c>
      <c r="G70" s="1"/>
      <c r="H70" s="1"/>
      <c r="I70" s="1"/>
      <c r="J70" s="18"/>
      <c r="K70" s="18" t="s">
        <v>29</v>
      </c>
    </row>
    <row r="71" spans="2:11" ht="408.25" customHeight="1">
      <c r="B71" s="145">
        <v>2</v>
      </c>
      <c r="C71" s="134" t="s">
        <v>109</v>
      </c>
      <c r="D71" s="142" t="s">
        <v>114</v>
      </c>
      <c r="E71" s="128" t="s">
        <v>188</v>
      </c>
      <c r="F71" s="130" t="str">
        <f>E71</f>
        <v xml:space="preserve">( +,-) 6 837 </v>
      </c>
      <c r="G71" s="1"/>
      <c r="H71" s="1"/>
      <c r="I71" s="1"/>
      <c r="J71" s="18"/>
      <c r="K71" s="136" t="s">
        <v>40</v>
      </c>
    </row>
    <row r="72" spans="2:11" ht="408.25" customHeight="1">
      <c r="B72" s="146"/>
      <c r="C72" s="141"/>
      <c r="D72" s="143"/>
      <c r="E72" s="148"/>
      <c r="F72" s="149"/>
      <c r="G72" s="1"/>
      <c r="H72" s="1"/>
      <c r="I72" s="1"/>
      <c r="J72" s="18"/>
      <c r="K72" s="138"/>
    </row>
    <row r="73" spans="2:11" ht="55.7" customHeight="1">
      <c r="B73" s="147"/>
      <c r="C73" s="135"/>
      <c r="D73" s="144"/>
      <c r="E73" s="129"/>
      <c r="F73" s="131"/>
      <c r="G73" s="1"/>
      <c r="H73" s="1"/>
      <c r="I73" s="1"/>
      <c r="J73" s="18"/>
      <c r="K73" s="137"/>
    </row>
    <row r="74" spans="2:11" ht="367.5" customHeight="1">
      <c r="B74" s="34">
        <v>3</v>
      </c>
      <c r="C74" s="55" t="s">
        <v>110</v>
      </c>
      <c r="D74" s="45" t="s">
        <v>111</v>
      </c>
      <c r="E74" s="36" t="s">
        <v>43</v>
      </c>
      <c r="F74" s="38" t="str">
        <f t="shared" ref="F74:F84" si="0">E74</f>
        <v>( +-) 300 000</v>
      </c>
      <c r="G74" s="1"/>
      <c r="H74" s="1"/>
      <c r="I74" s="1"/>
      <c r="J74" s="18"/>
      <c r="K74" s="31" t="s">
        <v>44</v>
      </c>
    </row>
    <row r="75" spans="2:11" ht="282.75" customHeight="1">
      <c r="B75" s="34">
        <v>4</v>
      </c>
      <c r="C75" s="59" t="s">
        <v>132</v>
      </c>
      <c r="D75" s="60" t="s">
        <v>133</v>
      </c>
      <c r="E75" s="36" t="s">
        <v>45</v>
      </c>
      <c r="F75" s="38" t="str">
        <f t="shared" si="0"/>
        <v>( +,-) 73 416</v>
      </c>
      <c r="G75" s="1"/>
      <c r="H75" s="1"/>
      <c r="I75" s="1"/>
      <c r="J75" s="18"/>
      <c r="K75" s="29" t="s">
        <v>46</v>
      </c>
    </row>
    <row r="76" spans="2:11" ht="369.2" customHeight="1">
      <c r="B76" s="2">
        <v>5</v>
      </c>
      <c r="C76" s="42" t="s">
        <v>34</v>
      </c>
      <c r="D76" s="19" t="s">
        <v>112</v>
      </c>
      <c r="E76" s="3" t="s">
        <v>56</v>
      </c>
      <c r="F76" s="1" t="str">
        <f t="shared" si="0"/>
        <v>( +,-) 500 000</v>
      </c>
      <c r="G76" s="1"/>
      <c r="H76" s="1"/>
      <c r="I76" s="1"/>
      <c r="J76" s="18"/>
      <c r="K76" s="18" t="s">
        <v>55</v>
      </c>
    </row>
    <row r="77" spans="2:11" ht="230.3" customHeight="1">
      <c r="B77" s="2">
        <v>6</v>
      </c>
      <c r="C77" s="42" t="s">
        <v>53</v>
      </c>
      <c r="D77" s="19" t="s">
        <v>242</v>
      </c>
      <c r="E77" s="3" t="s">
        <v>243</v>
      </c>
      <c r="F77" s="1" t="str">
        <f t="shared" si="0"/>
        <v>( +,-) 65 000</v>
      </c>
      <c r="G77" s="1"/>
      <c r="H77" s="1"/>
      <c r="I77" s="1"/>
      <c r="J77" s="18"/>
      <c r="K77" s="18" t="s">
        <v>244</v>
      </c>
    </row>
    <row r="78" spans="2:11" ht="230.95" customHeight="1">
      <c r="B78" s="2">
        <v>7</v>
      </c>
      <c r="C78" s="42" t="s">
        <v>115</v>
      </c>
      <c r="D78" s="19" t="s">
        <v>116</v>
      </c>
      <c r="E78" s="3" t="s">
        <v>117</v>
      </c>
      <c r="F78" s="1" t="str">
        <f t="shared" si="0"/>
        <v>(+,-) 31 340</v>
      </c>
      <c r="G78" s="1"/>
      <c r="H78" s="1"/>
      <c r="I78" s="1"/>
      <c r="J78" s="18"/>
      <c r="K78" s="18" t="s">
        <v>118</v>
      </c>
    </row>
    <row r="79" spans="2:11" ht="194.3" customHeight="1">
      <c r="B79" s="2">
        <v>8</v>
      </c>
      <c r="C79" s="55" t="s">
        <v>119</v>
      </c>
      <c r="D79" s="19" t="s">
        <v>120</v>
      </c>
      <c r="E79" s="3" t="s">
        <v>121</v>
      </c>
      <c r="F79" s="1" t="str">
        <f t="shared" si="0"/>
        <v>(+,-) 10 000</v>
      </c>
      <c r="G79" s="1"/>
      <c r="H79" s="1"/>
      <c r="I79" s="1"/>
      <c r="J79" s="18"/>
      <c r="K79" s="18" t="s">
        <v>221</v>
      </c>
    </row>
    <row r="80" spans="2:11" ht="196.5" customHeight="1">
      <c r="B80" s="2">
        <v>9</v>
      </c>
      <c r="C80" s="63" t="s">
        <v>136</v>
      </c>
      <c r="D80" s="19" t="s">
        <v>137</v>
      </c>
      <c r="E80" s="3" t="s">
        <v>138</v>
      </c>
      <c r="F80" s="1" t="str">
        <f t="shared" si="0"/>
        <v>(+,-) 650 000</v>
      </c>
      <c r="G80" s="1"/>
      <c r="H80" s="1"/>
      <c r="I80" s="1"/>
      <c r="J80" s="18"/>
      <c r="K80" s="18" t="s">
        <v>139</v>
      </c>
    </row>
    <row r="81" spans="2:11" ht="189.2" customHeight="1">
      <c r="B81" s="2">
        <v>10</v>
      </c>
      <c r="C81" s="61" t="s">
        <v>140</v>
      </c>
      <c r="D81" s="19" t="s">
        <v>141</v>
      </c>
      <c r="E81" s="3" t="s">
        <v>142</v>
      </c>
      <c r="F81" s="1" t="str">
        <f t="shared" si="0"/>
        <v>(+,-) 40 000</v>
      </c>
      <c r="G81" s="1"/>
      <c r="H81" s="1"/>
      <c r="I81" s="1"/>
      <c r="J81" s="18"/>
      <c r="K81" s="18" t="s">
        <v>143</v>
      </c>
    </row>
    <row r="82" spans="2:11" ht="191.25" customHeight="1">
      <c r="B82" s="2">
        <v>11</v>
      </c>
      <c r="C82" s="64" t="s">
        <v>144</v>
      </c>
      <c r="D82" s="19" t="s">
        <v>145</v>
      </c>
      <c r="E82" s="3" t="s">
        <v>146</v>
      </c>
      <c r="F82" s="1" t="str">
        <f t="shared" si="0"/>
        <v>(+,-) 60 000</v>
      </c>
      <c r="G82" s="1"/>
      <c r="H82" s="1"/>
      <c r="I82" s="1"/>
      <c r="J82" s="18"/>
      <c r="K82" s="18" t="s">
        <v>147</v>
      </c>
    </row>
    <row r="83" spans="2:11" ht="322.5" customHeight="1">
      <c r="B83" s="145">
        <v>12</v>
      </c>
      <c r="C83" s="134" t="s">
        <v>149</v>
      </c>
      <c r="D83" s="19" t="s">
        <v>232</v>
      </c>
      <c r="E83" s="3" t="s">
        <v>150</v>
      </c>
      <c r="F83" s="1" t="str">
        <f t="shared" si="0"/>
        <v>(+,-) 280 450</v>
      </c>
      <c r="G83" s="1"/>
      <c r="H83" s="1"/>
      <c r="I83" s="1"/>
      <c r="J83" s="18"/>
      <c r="K83" s="18" t="s">
        <v>151</v>
      </c>
    </row>
    <row r="84" spans="2:11" ht="273.75" customHeight="1">
      <c r="B84" s="147"/>
      <c r="C84" s="135"/>
      <c r="D84" s="19" t="s">
        <v>152</v>
      </c>
      <c r="E84" s="3" t="s">
        <v>153</v>
      </c>
      <c r="F84" s="1" t="str">
        <f t="shared" si="0"/>
        <v xml:space="preserve">(+,-) </v>
      </c>
      <c r="G84" s="1"/>
      <c r="H84" s="1"/>
      <c r="I84" s="1"/>
      <c r="J84" s="18"/>
      <c r="K84" s="18" t="s">
        <v>160</v>
      </c>
    </row>
    <row r="85" spans="2:11" ht="230.3" customHeight="1">
      <c r="B85" s="2">
        <v>13</v>
      </c>
      <c r="C85" s="65" t="s">
        <v>148</v>
      </c>
      <c r="D85" s="19" t="s">
        <v>154</v>
      </c>
      <c r="E85" s="3" t="s">
        <v>155</v>
      </c>
      <c r="F85" s="1" t="str">
        <f t="shared" ref="F85:F88" si="1">E85</f>
        <v>(+,-) 67 000</v>
      </c>
      <c r="G85" s="1"/>
      <c r="H85" s="1"/>
      <c r="I85" s="1"/>
      <c r="J85" s="18"/>
      <c r="K85" s="43" t="s">
        <v>156</v>
      </c>
    </row>
    <row r="86" spans="2:11" ht="329.95" customHeight="1">
      <c r="B86" s="2">
        <v>14</v>
      </c>
      <c r="C86" s="94" t="s">
        <v>189</v>
      </c>
      <c r="D86" s="19" t="s">
        <v>190</v>
      </c>
      <c r="E86" s="3" t="s">
        <v>191</v>
      </c>
      <c r="F86" s="1" t="str">
        <f t="shared" si="1"/>
        <v>(+,-) 1 400 000</v>
      </c>
      <c r="G86" s="1"/>
      <c r="H86" s="1"/>
      <c r="I86" s="1"/>
      <c r="J86" s="18"/>
      <c r="K86" s="43" t="s">
        <v>195</v>
      </c>
    </row>
    <row r="87" spans="2:11" ht="143.5" customHeight="1">
      <c r="B87" s="109">
        <v>15</v>
      </c>
      <c r="C87" s="110" t="s">
        <v>122</v>
      </c>
      <c r="D87" s="111" t="s">
        <v>172</v>
      </c>
      <c r="E87" s="112" t="s">
        <v>173</v>
      </c>
      <c r="F87" s="113" t="s">
        <v>167</v>
      </c>
      <c r="G87" s="113"/>
      <c r="H87" s="113"/>
      <c r="I87" s="113"/>
      <c r="J87" s="114"/>
      <c r="K87" s="115" t="s">
        <v>222</v>
      </c>
    </row>
    <row r="88" spans="2:11" ht="324.7" customHeight="1">
      <c r="B88" s="2">
        <v>16</v>
      </c>
      <c r="C88" s="98" t="s">
        <v>200</v>
      </c>
      <c r="D88" s="19" t="s">
        <v>201</v>
      </c>
      <c r="E88" s="3" t="s">
        <v>202</v>
      </c>
      <c r="F88" s="1" t="str">
        <f t="shared" si="1"/>
        <v>(+,-) 1 000 000</v>
      </c>
      <c r="G88" s="1"/>
      <c r="H88" s="1"/>
      <c r="I88" s="1"/>
      <c r="J88" s="18"/>
      <c r="K88" s="43" t="s">
        <v>203</v>
      </c>
    </row>
    <row r="89" spans="2:11" ht="307.7" customHeight="1">
      <c r="B89" s="2">
        <v>17</v>
      </c>
      <c r="C89" s="103" t="s">
        <v>211</v>
      </c>
      <c r="D89" s="47" t="s">
        <v>213</v>
      </c>
      <c r="E89" s="2" t="s">
        <v>212</v>
      </c>
      <c r="F89" s="2" t="str">
        <f>E89</f>
        <v>( +,-)2758036,21</v>
      </c>
      <c r="G89" s="48"/>
      <c r="H89" s="48"/>
      <c r="I89" s="48"/>
      <c r="J89" s="48"/>
      <c r="K89" s="14" t="s">
        <v>35</v>
      </c>
    </row>
    <row r="90" spans="2:11" ht="285.8" customHeight="1">
      <c r="B90" s="109">
        <v>18</v>
      </c>
      <c r="C90" s="117" t="s">
        <v>205</v>
      </c>
      <c r="D90" s="118" t="s">
        <v>204</v>
      </c>
      <c r="E90" s="119">
        <v>2320941</v>
      </c>
      <c r="F90" s="113">
        <v>1000000</v>
      </c>
      <c r="G90" s="113"/>
      <c r="H90" s="113"/>
      <c r="I90" s="113"/>
      <c r="J90" s="114"/>
      <c r="K90" s="115" t="s">
        <v>226</v>
      </c>
    </row>
    <row r="91" spans="2:11" ht="237.75" customHeight="1">
      <c r="B91" s="109">
        <v>19</v>
      </c>
      <c r="C91" s="117" t="s">
        <v>206</v>
      </c>
      <c r="D91" s="111" t="s">
        <v>207</v>
      </c>
      <c r="E91" s="112">
        <v>2272816</v>
      </c>
      <c r="F91" s="113">
        <v>1000000</v>
      </c>
      <c r="G91" s="113"/>
      <c r="H91" s="113"/>
      <c r="I91" s="113"/>
      <c r="J91" s="114"/>
      <c r="K91" s="115" t="s">
        <v>227</v>
      </c>
    </row>
    <row r="92" spans="2:11" ht="174.75" customHeight="1">
      <c r="B92" s="109">
        <v>20</v>
      </c>
      <c r="C92" s="125" t="s">
        <v>228</v>
      </c>
      <c r="D92" s="122" t="s">
        <v>229</v>
      </c>
      <c r="E92" s="109"/>
      <c r="F92" s="123">
        <v>-2744995</v>
      </c>
      <c r="G92" s="126"/>
      <c r="H92" s="126"/>
      <c r="I92" s="126"/>
      <c r="J92" s="126"/>
      <c r="K92" s="127" t="s">
        <v>230</v>
      </c>
    </row>
    <row r="93" spans="2:11" ht="261.7" customHeight="1">
      <c r="B93" s="109">
        <v>21</v>
      </c>
      <c r="C93" s="110" t="s">
        <v>231</v>
      </c>
      <c r="D93" s="122" t="s">
        <v>233</v>
      </c>
      <c r="E93" s="109" t="s">
        <v>234</v>
      </c>
      <c r="F93" s="123" t="str">
        <f>E93</f>
        <v>(+,-) 250 000</v>
      </c>
      <c r="G93" s="126"/>
      <c r="H93" s="126"/>
      <c r="I93" s="126"/>
      <c r="J93" s="126"/>
      <c r="K93" s="127" t="s">
        <v>235</v>
      </c>
    </row>
    <row r="94" spans="2:11" ht="409.6" customHeight="1">
      <c r="B94" s="109">
        <v>22</v>
      </c>
      <c r="C94" s="110" t="s">
        <v>239</v>
      </c>
      <c r="D94" s="122" t="s">
        <v>240</v>
      </c>
      <c r="E94" s="109" t="s">
        <v>241</v>
      </c>
      <c r="F94" s="123" t="str">
        <f>E94</f>
        <v>(+,-) 6 200 000</v>
      </c>
      <c r="G94" s="126"/>
      <c r="H94" s="126"/>
      <c r="I94" s="126"/>
      <c r="J94" s="126"/>
      <c r="K94" s="127" t="s">
        <v>253</v>
      </c>
    </row>
    <row r="95" spans="2:11" ht="242.35" customHeight="1">
      <c r="B95" s="109">
        <v>23</v>
      </c>
      <c r="C95" s="110" t="s">
        <v>247</v>
      </c>
      <c r="D95" s="118" t="s">
        <v>248</v>
      </c>
      <c r="E95" s="123">
        <v>744995</v>
      </c>
      <c r="F95" s="123">
        <v>744995</v>
      </c>
      <c r="G95" s="126"/>
      <c r="H95" s="126"/>
      <c r="I95" s="126"/>
      <c r="J95" s="126"/>
      <c r="K95" s="121" t="s">
        <v>163</v>
      </c>
    </row>
    <row r="96" spans="2:11" ht="48.75" customHeight="1">
      <c r="B96" s="2"/>
      <c r="C96" s="107"/>
      <c r="D96" s="19"/>
      <c r="E96" s="3"/>
      <c r="F96" s="1"/>
      <c r="G96" s="1"/>
      <c r="H96" s="1"/>
      <c r="I96" s="1"/>
      <c r="J96" s="18"/>
      <c r="K96" s="43"/>
    </row>
    <row r="97" spans="2:11" ht="48.75" customHeight="1">
      <c r="B97" s="2"/>
      <c r="C97" s="107"/>
      <c r="D97" s="99" t="s">
        <v>61</v>
      </c>
      <c r="E97" s="3">
        <f>SUM(E70:E96)</f>
        <v>5338752</v>
      </c>
      <c r="F97" s="3">
        <f>SUM(F70:F96)</f>
        <v>0</v>
      </c>
      <c r="G97" s="1"/>
      <c r="H97" s="1"/>
      <c r="I97" s="1"/>
      <c r="J97" s="18"/>
      <c r="K97" s="43"/>
    </row>
    <row r="98" spans="2:11" ht="48.75" customHeight="1">
      <c r="B98" s="23"/>
      <c r="C98" s="24"/>
      <c r="D98" s="25"/>
      <c r="E98" s="26"/>
      <c r="F98" s="27"/>
      <c r="G98" s="27"/>
      <c r="H98" s="27"/>
      <c r="I98" s="27"/>
      <c r="J98" s="28"/>
      <c r="K98" s="88"/>
    </row>
    <row r="99" spans="2:11" ht="48.75" customHeight="1">
      <c r="B99" s="23"/>
      <c r="C99" s="24"/>
      <c r="D99" s="25"/>
      <c r="E99" s="26"/>
      <c r="F99" s="27"/>
      <c r="G99" s="27"/>
      <c r="H99" s="27"/>
      <c r="I99" s="27"/>
      <c r="J99" s="28"/>
      <c r="K99" s="88"/>
    </row>
    <row r="100" spans="2:11" ht="43.15" customHeight="1">
      <c r="B100" s="23"/>
      <c r="C100" s="24"/>
      <c r="D100" s="25"/>
      <c r="E100" s="26"/>
      <c r="F100" s="27"/>
      <c r="G100" s="27"/>
      <c r="H100" s="27"/>
      <c r="I100" s="27"/>
      <c r="J100" s="28"/>
      <c r="K100" s="28"/>
    </row>
    <row r="101" spans="2:11" ht="43.15" customHeight="1">
      <c r="B101" s="139" t="s">
        <v>54</v>
      </c>
      <c r="C101" s="139"/>
      <c r="D101" s="139"/>
      <c r="E101" s="139"/>
      <c r="F101" s="139"/>
      <c r="G101" s="139"/>
      <c r="H101" s="139"/>
      <c r="I101" s="139"/>
      <c r="J101" s="139"/>
      <c r="K101" s="139"/>
    </row>
    <row r="102" spans="2:11" ht="179.5" customHeight="1">
      <c r="K102" s="8" t="s">
        <v>10</v>
      </c>
    </row>
  </sheetData>
  <mergeCells count="45">
    <mergeCell ref="E54:E55"/>
    <mergeCell ref="F54:F55"/>
    <mergeCell ref="K54:K55"/>
    <mergeCell ref="C56:C58"/>
    <mergeCell ref="D56:D58"/>
    <mergeCell ref="E56:E58"/>
    <mergeCell ref="F56:F58"/>
    <mergeCell ref="K56:K58"/>
    <mergeCell ref="B15:K15"/>
    <mergeCell ref="F1:K1"/>
    <mergeCell ref="F2:K2"/>
    <mergeCell ref="F3:K3"/>
    <mergeCell ref="B5:K5"/>
    <mergeCell ref="J7:K7"/>
    <mergeCell ref="B8:K8"/>
    <mergeCell ref="B36:B37"/>
    <mergeCell ref="B83:B84"/>
    <mergeCell ref="C83:C84"/>
    <mergeCell ref="C52:C53"/>
    <mergeCell ref="B52:B53"/>
    <mergeCell ref="C54:C55"/>
    <mergeCell ref="B54:B55"/>
    <mergeCell ref="B56:B58"/>
    <mergeCell ref="C68:D68"/>
    <mergeCell ref="D52:D53"/>
    <mergeCell ref="D54:D55"/>
    <mergeCell ref="C44:C45"/>
    <mergeCell ref="B44:B45"/>
    <mergeCell ref="D44:D45"/>
    <mergeCell ref="K71:K73"/>
    <mergeCell ref="B101:K101"/>
    <mergeCell ref="B69:K69"/>
    <mergeCell ref="C71:C73"/>
    <mergeCell ref="D71:D73"/>
    <mergeCell ref="B71:B73"/>
    <mergeCell ref="E71:E73"/>
    <mergeCell ref="F71:F73"/>
    <mergeCell ref="E52:E53"/>
    <mergeCell ref="F52:F53"/>
    <mergeCell ref="K52:K53"/>
    <mergeCell ref="C36:C37"/>
    <mergeCell ref="K36:K37"/>
    <mergeCell ref="E44:E45"/>
    <mergeCell ref="F44:F45"/>
    <mergeCell ref="K44:K45"/>
  </mergeCells>
  <pageMargins left="0.51" right="0.23" top="0" bottom="0" header="0" footer="0.15748031496062992"/>
  <pageSetup paperSize="9" scale="24" fitToHeight="2" orientation="portrait" r:id="rId1"/>
  <rowBreaks count="5" manualBreakCount="5">
    <brk id="20" min="1" max="10" man="1"/>
    <brk id="34" min="1" max="10" man="1"/>
    <brk id="46" min="1" max="10" man="1"/>
    <brk id="56" min="1" max="10" man="1"/>
    <brk id="71" min="1"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 </vt:lpstr>
      <vt:lpstr>' бюдж комісія '!Заголовки_для_печати</vt:lpstr>
      <vt:lpstr>' бюдж комісія '!Область_печати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Margarita</cp:lastModifiedBy>
  <cp:lastPrinted>2023-06-21T08:15:08Z</cp:lastPrinted>
  <dcterms:created xsi:type="dcterms:W3CDTF">2018-03-12T13:27:15Z</dcterms:created>
  <dcterms:modified xsi:type="dcterms:W3CDTF">2023-06-21T08:42:20Z</dcterms:modified>
</cp:coreProperties>
</file>