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Sheet1!$A$1:$G$31</definedName>
  </definedNames>
  <calcPr calcId="125725"/>
</workbook>
</file>

<file path=xl/calcChain.xml><?xml version="1.0" encoding="utf-8"?>
<calcChain xmlns="http://schemas.openxmlformats.org/spreadsheetml/2006/main">
  <c r="B16" i="1"/>
  <c r="G16"/>
  <c r="G11"/>
  <c r="F11"/>
  <c r="B13"/>
  <c r="G8"/>
  <c r="G9"/>
  <c r="G14"/>
  <c r="G15"/>
  <c r="G17"/>
  <c r="G7"/>
  <c r="F15"/>
  <c r="F17"/>
  <c r="F14"/>
  <c r="E18"/>
  <c r="F8"/>
  <c r="F9"/>
  <c r="F7"/>
  <c r="E10"/>
  <c r="B20"/>
  <c r="B10"/>
  <c r="G10" s="1"/>
  <c r="B18" l="1"/>
  <c r="F16"/>
  <c r="F10"/>
  <c r="G18" l="1"/>
  <c r="D18"/>
  <c r="C18"/>
  <c r="F18"/>
</calcChain>
</file>

<file path=xl/sharedStrings.xml><?xml version="1.0" encoding="utf-8"?>
<sst xmlns="http://schemas.openxmlformats.org/spreadsheetml/2006/main" count="29" uniqueCount="27">
  <si>
    <t xml:space="preserve">Основні показники </t>
  </si>
  <si>
    <t>проекту бюджету Ніжинської МТГ на 2024 рік</t>
  </si>
  <si>
    <t>Власні та закріплені доходи загального фонду</t>
  </si>
  <si>
    <t>Бюджет розвитку</t>
  </si>
  <si>
    <t>Потреба на утримання бюджетної сфери</t>
  </si>
  <si>
    <t>Потреба на міські цільові програми</t>
  </si>
  <si>
    <t>Всього доходів бюджету</t>
  </si>
  <si>
    <t>Всього видатки бюджету</t>
  </si>
  <si>
    <t xml:space="preserve">Потреба на захищені видатки всього </t>
  </si>
  <si>
    <t>-  медикаменти</t>
  </si>
  <si>
    <t>- харчування</t>
  </si>
  <si>
    <t>- охорона музеїв</t>
  </si>
  <si>
    <t>Екологічний податок</t>
  </si>
  <si>
    <t xml:space="preserve"> - заробітна плата по бюджетним установам</t>
  </si>
  <si>
    <t>- заробітна плата по програмах (КНП, "Варта", молодіжний центр, Рада ветеранів, Червоний хрест, "Спартак")</t>
  </si>
  <si>
    <t>- енергоносії по бюджетним установам</t>
  </si>
  <si>
    <t>- енергоносії по КНП</t>
  </si>
  <si>
    <t xml:space="preserve">Дефіцит </t>
  </si>
  <si>
    <t>тис. грн.</t>
  </si>
  <si>
    <t>%</t>
  </si>
  <si>
    <t>Потреба на капітальні видатки</t>
  </si>
  <si>
    <t>Освітня субвенція</t>
  </si>
  <si>
    <t>Разом доходів</t>
  </si>
  <si>
    <t>Відхилення 2024 року до 2023</t>
  </si>
  <si>
    <t>Потреба на видатки благоустрою, резервний фонд, інші видатки</t>
  </si>
  <si>
    <t xml:space="preserve">   </t>
  </si>
  <si>
    <t>В тому числі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</si>
</sst>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justify" vertical="justify"/>
    </xf>
    <xf numFmtId="0" fontId="3" fillId="0" borderId="0" xfId="0" applyFont="1"/>
    <xf numFmtId="0" fontId="2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justify" vertical="justify"/>
    </xf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justify" vertical="justify"/>
    </xf>
    <xf numFmtId="164" fontId="1" fillId="0" borderId="1" xfId="0" applyNumberFormat="1" applyFont="1" applyBorder="1"/>
    <xf numFmtId="0" fontId="1" fillId="0" borderId="4" xfId="0" applyFont="1" applyBorder="1" applyAlignment="1">
      <alignment horizontal="justify" vertical="center"/>
    </xf>
    <xf numFmtId="0" fontId="1" fillId="0" borderId="5" xfId="0" applyFont="1" applyBorder="1" applyAlignment="1">
      <alignment horizontal="justify" vertical="center"/>
    </xf>
    <xf numFmtId="0" fontId="2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view="pageBreakPreview" topLeftCell="A12" zoomScaleNormal="100" zoomScaleSheetLayoutView="100" workbookViewId="0">
      <selection activeCell="B16" sqref="B16"/>
    </sheetView>
  </sheetViews>
  <sheetFormatPr defaultRowHeight="18.75"/>
  <cols>
    <col min="1" max="1" width="35.42578125" style="2" customWidth="1"/>
    <col min="2" max="2" width="14.5703125" style="1" customWidth="1"/>
    <col min="3" max="3" width="13.5703125" style="1" customWidth="1"/>
    <col min="4" max="4" width="10.140625" style="1" customWidth="1"/>
    <col min="5" max="5" width="13.5703125" style="1" customWidth="1"/>
    <col min="6" max="6" width="12.7109375" style="1" customWidth="1"/>
    <col min="7" max="7" width="11.28515625" style="1" customWidth="1"/>
    <col min="8" max="16384" width="9.140625" style="1"/>
  </cols>
  <sheetData>
    <row r="1" spans="1:7" ht="9" customHeight="1"/>
    <row r="2" spans="1:7" ht="20.25">
      <c r="A2" s="14" t="s">
        <v>0</v>
      </c>
      <c r="B2" s="14"/>
      <c r="C2" s="14"/>
      <c r="D2" s="14"/>
      <c r="E2" s="14"/>
    </row>
    <row r="3" spans="1:7" ht="20.25">
      <c r="A3" s="14" t="s">
        <v>1</v>
      </c>
      <c r="B3" s="14"/>
      <c r="C3" s="14"/>
      <c r="D3" s="14"/>
      <c r="E3" s="14"/>
    </row>
    <row r="4" spans="1:7" ht="6.75" customHeight="1">
      <c r="A4" s="9"/>
      <c r="B4" s="4"/>
      <c r="C4" s="4"/>
      <c r="D4" s="4"/>
      <c r="E4" s="4"/>
    </row>
    <row r="5" spans="1:7" ht="42" customHeight="1">
      <c r="A5" s="15"/>
      <c r="B5" s="17">
        <v>2024</v>
      </c>
      <c r="C5" s="19" t="s">
        <v>17</v>
      </c>
      <c r="D5" s="20"/>
      <c r="E5" s="17">
        <v>2023</v>
      </c>
      <c r="F5" s="12" t="s">
        <v>23</v>
      </c>
      <c r="G5" s="13"/>
    </row>
    <row r="6" spans="1:7">
      <c r="A6" s="16"/>
      <c r="B6" s="18"/>
      <c r="C6" s="8" t="s">
        <v>18</v>
      </c>
      <c r="D6" s="8" t="s">
        <v>19</v>
      </c>
      <c r="E6" s="18"/>
      <c r="F6" s="8" t="s">
        <v>18</v>
      </c>
      <c r="G6" s="5" t="s">
        <v>19</v>
      </c>
    </row>
    <row r="7" spans="1:7" ht="38.25" customHeight="1">
      <c r="A7" s="7" t="s">
        <v>2</v>
      </c>
      <c r="B7" s="5">
        <v>532952.80000000005</v>
      </c>
      <c r="C7" s="5"/>
      <c r="D7" s="5"/>
      <c r="E7" s="5">
        <v>615991.80000000005</v>
      </c>
      <c r="F7" s="5">
        <f>B7-E7</f>
        <v>-83039</v>
      </c>
      <c r="G7" s="5">
        <f>B7*100/E7-100</f>
        <v>-13.480536591558518</v>
      </c>
    </row>
    <row r="8" spans="1:7">
      <c r="A8" s="7" t="s">
        <v>3</v>
      </c>
      <c r="B8" s="5">
        <v>2600</v>
      </c>
      <c r="C8" s="5"/>
      <c r="D8" s="5"/>
      <c r="E8" s="5">
        <v>3324.8</v>
      </c>
      <c r="F8" s="5">
        <f t="shared" ref="F8:F10" si="0">B8-E8</f>
        <v>-724.80000000000018</v>
      </c>
      <c r="G8" s="5">
        <f t="shared" ref="G8:G18" si="1">B8*100/E8-100</f>
        <v>-21.799807507218489</v>
      </c>
    </row>
    <row r="9" spans="1:7">
      <c r="A9" s="7" t="s">
        <v>12</v>
      </c>
      <c r="B9" s="5">
        <v>785.6</v>
      </c>
      <c r="C9" s="5"/>
      <c r="D9" s="5"/>
      <c r="E9" s="5">
        <v>709</v>
      </c>
      <c r="F9" s="5">
        <f t="shared" si="0"/>
        <v>76.600000000000023</v>
      </c>
      <c r="G9" s="5">
        <f t="shared" si="1"/>
        <v>10.803949224259526</v>
      </c>
    </row>
    <row r="10" spans="1:7" s="3" customFormat="1">
      <c r="A10" s="10" t="s">
        <v>6</v>
      </c>
      <c r="B10" s="6">
        <f>B7+B8+B9</f>
        <v>536338.4</v>
      </c>
      <c r="C10" s="6"/>
      <c r="D10" s="6"/>
      <c r="E10" s="6">
        <f>E7+E8+E9</f>
        <v>620025.60000000009</v>
      </c>
      <c r="F10" s="6">
        <f t="shared" si="0"/>
        <v>-83687.20000000007</v>
      </c>
      <c r="G10" s="6">
        <f t="shared" si="1"/>
        <v>-13.49737817277223</v>
      </c>
    </row>
    <row r="11" spans="1:7">
      <c r="A11" s="7" t="s">
        <v>21</v>
      </c>
      <c r="B11" s="5">
        <v>129273.3</v>
      </c>
      <c r="C11" s="5"/>
      <c r="D11" s="5"/>
      <c r="E11" s="5">
        <v>109484.1</v>
      </c>
      <c r="F11" s="5">
        <f>B11-E11</f>
        <v>19789.199999999997</v>
      </c>
      <c r="G11" s="5">
        <f>B11/E11*100-100</f>
        <v>18.074953349390469</v>
      </c>
    </row>
    <row r="12" spans="1:7">
      <c r="A12" s="7"/>
      <c r="B12" s="5"/>
      <c r="C12" s="5"/>
      <c r="D12" s="5"/>
      <c r="E12" s="5"/>
      <c r="F12" s="5"/>
      <c r="G12" s="5"/>
    </row>
    <row r="13" spans="1:7">
      <c r="A13" s="10" t="s">
        <v>22</v>
      </c>
      <c r="B13" s="6">
        <f>B10+B11</f>
        <v>665611.70000000007</v>
      </c>
      <c r="C13" s="5"/>
      <c r="D13" s="5"/>
      <c r="E13" s="5"/>
      <c r="F13" s="5"/>
      <c r="G13" s="5"/>
    </row>
    <row r="14" spans="1:7" ht="37.5">
      <c r="A14" s="7" t="s">
        <v>4</v>
      </c>
      <c r="B14" s="5">
        <v>644036.4</v>
      </c>
      <c r="C14" s="5"/>
      <c r="D14" s="5"/>
      <c r="E14" s="5">
        <v>506995.20000000001</v>
      </c>
      <c r="F14" s="5">
        <f>B14-E14</f>
        <v>137041.20000000001</v>
      </c>
      <c r="G14" s="5">
        <f t="shared" si="1"/>
        <v>27.030078391274714</v>
      </c>
    </row>
    <row r="15" spans="1:7" ht="39" customHeight="1">
      <c r="A15" s="7" t="s">
        <v>5</v>
      </c>
      <c r="B15" s="5">
        <v>476736.9</v>
      </c>
      <c r="C15" s="5"/>
      <c r="D15" s="5"/>
      <c r="E15" s="5">
        <v>99502.6</v>
      </c>
      <c r="F15" s="5">
        <f t="shared" ref="F15:F18" si="2">B15-E15</f>
        <v>377234.30000000005</v>
      </c>
      <c r="G15" s="5">
        <f t="shared" si="1"/>
        <v>379.12004309435127</v>
      </c>
    </row>
    <row r="16" spans="1:7" ht="56.25">
      <c r="A16" s="7" t="s">
        <v>24</v>
      </c>
      <c r="B16" s="5">
        <f>73179+5329.5+110</f>
        <v>78618.5</v>
      </c>
      <c r="C16" s="5"/>
      <c r="D16" s="5"/>
      <c r="E16" s="5">
        <v>55744.3</v>
      </c>
      <c r="F16" s="5">
        <f t="shared" si="2"/>
        <v>22874.199999999997</v>
      </c>
      <c r="G16" s="5">
        <f t="shared" si="1"/>
        <v>41.034150576830257</v>
      </c>
    </row>
    <row r="17" spans="1:8" ht="37.5">
      <c r="A17" s="7" t="s">
        <v>20</v>
      </c>
      <c r="B17" s="5">
        <v>162071.6</v>
      </c>
      <c r="C17" s="5"/>
      <c r="D17" s="5"/>
      <c r="E17" s="5">
        <v>65290.7</v>
      </c>
      <c r="F17" s="5">
        <f t="shared" si="2"/>
        <v>96780.900000000009</v>
      </c>
      <c r="G17" s="5">
        <f t="shared" si="1"/>
        <v>148.23075874511991</v>
      </c>
    </row>
    <row r="18" spans="1:8" s="3" customFormat="1">
      <c r="A18" s="10" t="s">
        <v>7</v>
      </c>
      <c r="B18" s="6">
        <f>B14+B15+B16+B17</f>
        <v>1361463.4000000001</v>
      </c>
      <c r="C18" s="6">
        <f>B18-B13</f>
        <v>695851.70000000007</v>
      </c>
      <c r="D18" s="6">
        <f>B13*100/B18-100</f>
        <v>-51.110569700221099</v>
      </c>
      <c r="E18" s="6">
        <f>E14+E15+E16+E17</f>
        <v>727532.8</v>
      </c>
      <c r="F18" s="6">
        <f t="shared" si="2"/>
        <v>633930.60000000009</v>
      </c>
      <c r="G18" s="6">
        <f t="shared" si="1"/>
        <v>87.134298274936867</v>
      </c>
    </row>
    <row r="19" spans="1:8" ht="20.25" customHeight="1">
      <c r="A19" s="7" t="s">
        <v>26</v>
      </c>
      <c r="B19" s="5"/>
      <c r="C19" s="5"/>
      <c r="D19" s="5"/>
      <c r="E19" s="5"/>
      <c r="F19" s="5"/>
      <c r="G19" s="5"/>
    </row>
    <row r="20" spans="1:8" s="3" customFormat="1" ht="37.5">
      <c r="A20" s="10" t="s">
        <v>8</v>
      </c>
      <c r="B20" s="6">
        <f>B21+B22+B23+B24+B25+B26+B27</f>
        <v>657079.4</v>
      </c>
      <c r="C20" s="6"/>
      <c r="D20" s="6"/>
      <c r="E20" s="6"/>
      <c r="F20" s="6"/>
      <c r="G20" s="6"/>
    </row>
    <row r="21" spans="1:8" ht="37.5">
      <c r="A21" s="7" t="s">
        <v>13</v>
      </c>
      <c r="B21" s="5">
        <v>513096.8</v>
      </c>
      <c r="C21" s="5"/>
      <c r="D21" s="5"/>
      <c r="E21" s="5"/>
      <c r="F21" s="5"/>
      <c r="G21" s="5"/>
    </row>
    <row r="22" spans="1:8" ht="99" customHeight="1">
      <c r="A22" s="7" t="s">
        <v>14</v>
      </c>
      <c r="B22" s="5">
        <v>17378.5</v>
      </c>
      <c r="C22" s="5"/>
      <c r="D22" s="5"/>
      <c r="E22" s="5"/>
      <c r="F22" s="5"/>
      <c r="G22" s="5"/>
      <c r="H22" s="1" t="s">
        <v>25</v>
      </c>
    </row>
    <row r="23" spans="1:8">
      <c r="A23" s="7" t="s">
        <v>9</v>
      </c>
      <c r="B23" s="5">
        <v>938.7</v>
      </c>
      <c r="C23" s="5"/>
      <c r="D23" s="5"/>
      <c r="E23" s="5"/>
      <c r="F23" s="5"/>
      <c r="G23" s="5"/>
    </row>
    <row r="24" spans="1:8">
      <c r="A24" s="7" t="s">
        <v>10</v>
      </c>
      <c r="B24" s="5">
        <v>39985.599999999999</v>
      </c>
      <c r="C24" s="5"/>
      <c r="D24" s="5"/>
      <c r="E24" s="5"/>
      <c r="F24" s="5"/>
      <c r="G24" s="5"/>
    </row>
    <row r="25" spans="1:8" ht="37.5">
      <c r="A25" s="7" t="s">
        <v>15</v>
      </c>
      <c r="B25" s="5">
        <v>57623.8</v>
      </c>
      <c r="C25" s="5"/>
      <c r="D25" s="5"/>
      <c r="E25" s="5"/>
      <c r="F25" s="5"/>
      <c r="G25" s="5"/>
    </row>
    <row r="26" spans="1:8">
      <c r="A26" s="7" t="s">
        <v>16</v>
      </c>
      <c r="B26" s="5">
        <v>27976.2</v>
      </c>
      <c r="C26" s="5"/>
      <c r="D26" s="5"/>
      <c r="E26" s="5"/>
      <c r="F26" s="5"/>
      <c r="G26" s="5"/>
    </row>
    <row r="27" spans="1:8">
      <c r="A27" s="7" t="s">
        <v>11</v>
      </c>
      <c r="B27" s="5">
        <v>79.8</v>
      </c>
      <c r="C27" s="5"/>
      <c r="D27" s="5"/>
      <c r="E27" s="5"/>
      <c r="F27" s="5"/>
      <c r="G27" s="5"/>
    </row>
    <row r="28" spans="1:8">
      <c r="A28" s="7"/>
      <c r="B28" s="5"/>
      <c r="C28" s="5"/>
      <c r="D28" s="5"/>
      <c r="E28" s="5"/>
      <c r="F28" s="5"/>
      <c r="G28" s="11"/>
    </row>
    <row r="29" spans="1:8">
      <c r="A29" s="7"/>
      <c r="B29" s="5"/>
      <c r="C29" s="5"/>
      <c r="D29" s="5"/>
      <c r="E29" s="5"/>
      <c r="F29" s="5"/>
      <c r="G29" s="11"/>
    </row>
    <row r="30" spans="1:8">
      <c r="A30" s="7"/>
      <c r="B30" s="5"/>
      <c r="C30" s="5"/>
      <c r="D30" s="5"/>
      <c r="E30" s="5"/>
      <c r="F30" s="5"/>
      <c r="G30" s="11"/>
    </row>
    <row r="31" spans="1:8">
      <c r="A31" s="7"/>
      <c r="B31" s="5"/>
      <c r="C31" s="5"/>
      <c r="D31" s="5"/>
      <c r="E31" s="5"/>
      <c r="F31" s="5"/>
      <c r="G31" s="11"/>
    </row>
  </sheetData>
  <mergeCells count="7">
    <mergeCell ref="F5:G5"/>
    <mergeCell ref="A2:E2"/>
    <mergeCell ref="A3:E3"/>
    <mergeCell ref="A5:A6"/>
    <mergeCell ref="B5:B6"/>
    <mergeCell ref="C5:D5"/>
    <mergeCell ref="E5:E6"/>
  </mergeCells>
  <pageMargins left="0.55000000000000004" right="0.19685039370078741" top="0.27559055118110237" bottom="0.31496062992125984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2023-12-06T12:35:58Z</dcterms:modified>
</cp:coreProperties>
</file>