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2" windowWidth="19155" windowHeight="11819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66" i="1"/>
  <c r="J45"/>
  <c r="J19"/>
  <c r="J31"/>
  <c r="J48"/>
  <c r="J13"/>
  <c r="J54"/>
  <c r="J42"/>
  <c r="J43"/>
  <c r="J60" l="1"/>
  <c r="J16"/>
  <c r="J28" l="1"/>
  <c r="J23" l="1"/>
  <c r="J52"/>
  <c r="J58"/>
  <c r="J59"/>
  <c r="J61"/>
  <c r="J64"/>
  <c r="J53"/>
  <c r="J51"/>
  <c r="J46"/>
  <c r="J33"/>
  <c r="J32" s="1"/>
  <c r="J30"/>
  <c r="J26"/>
  <c r="J22" l="1"/>
  <c r="J24" l="1"/>
  <c r="J12" l="1"/>
  <c r="I18"/>
  <c r="I15" s="1"/>
  <c r="J37" l="1"/>
  <c r="J36" s="1"/>
  <c r="J18"/>
  <c r="J15" l="1"/>
  <c r="J40"/>
  <c r="J39" s="1"/>
  <c r="J62" l="1"/>
  <c r="J21" l="1"/>
  <c r="J20" l="1"/>
  <c r="J11" l="1"/>
  <c r="J14" l="1"/>
  <c r="J67" s="1"/>
</calcChain>
</file>

<file path=xl/sharedStrings.xml><?xml version="1.0" encoding="utf-8"?>
<sst xmlns="http://schemas.openxmlformats.org/spreadsheetml/2006/main" count="165" uniqueCount="125">
  <si>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</si>
  <si>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</si>
  <si>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</si>
  <si>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</si>
  <si>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</si>
  <si>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</si>
  <si>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</si>
  <si>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</si>
  <si>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</si>
  <si>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</si>
  <si>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</si>
  <si>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</si>
  <si>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</si>
  <si>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</si>
  <si>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</si>
  <si>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</si>
  <si>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</si>
  <si>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</si>
  <si>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</si>
  <si>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</si>
  <si>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</si>
  <si>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</si>
  <si>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</si>
  <si>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</si>
  <si>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</si>
  <si>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</si>
  <si>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</si>
  <si>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</si>
  <si>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</si>
  <si>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</si>
  <si>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</si>
  <si>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</si>
  <si>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3132</t>
  </si>
  <si>
    <t>Міський голова                                                       Олександр КОДОЛА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</si>
  <si>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</si>
  <si>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</si>
  <si>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</si>
  <si>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</si>
  <si>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0620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</si>
  <si>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</si>
  <si>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</si>
  <si>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</si>
  <si>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</si>
  <si>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</si>
  <si>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</si>
  <si>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</si>
  <si>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</si>
  <si>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</si>
  <si>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</si>
  <si>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</si>
  <si>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</si>
  <si>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</si>
  <si>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</si>
  <si>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3710160</t>
  </si>
  <si>
    <t>Придбання техніки</t>
  </si>
  <si>
    <t>капітальних вкладень бюджету Ніжинської міської ТГ у розрізі інвестиційних проектів</t>
  </si>
  <si>
    <t>Очікуваний рівень готовності проекту на кінець 2023 року</t>
  </si>
  <si>
    <t>у 2024році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</si>
  <si>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</si>
  <si>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</si>
  <si>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</si>
  <si>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</si>
  <si>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</si>
  <si>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</si>
  <si>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</si>
  <si>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</si>
  <si>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</si>
  <si>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</si>
  <si>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</si>
  <si>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</si>
  <si>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</si>
  <si>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</si>
  <si>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</t>
  </si>
  <si>
    <t>2030</t>
  </si>
  <si>
    <t>Лікарсько-акушерська допомога вагітним, породіллям та новонародженим</t>
  </si>
  <si>
    <t>7520</t>
  </si>
  <si>
    <t>0460</t>
  </si>
  <si>
    <t>Реалізація Національної програми інформатизації</t>
  </si>
  <si>
    <t>0217520</t>
  </si>
  <si>
    <t>0218240</t>
  </si>
  <si>
    <t>8240</t>
  </si>
  <si>
    <t>0380</t>
  </si>
  <si>
    <t>Заходи та роботи з територіальної оборони</t>
  </si>
  <si>
    <t>1017520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</si>
  <si>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</si>
  <si>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</si>
  <si>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</si>
  <si>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3131</t>
  </si>
  <si>
    <t>Заходи із запобігання та ліквідації надзвичайних ситуацій та наслідків стихійного лиха</t>
  </si>
  <si>
    <t>3717520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</si>
  <si>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</si>
  <si>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</si>
  <si>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</si>
  <si>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</si>
  <si>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</si>
  <si>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Міська програма реалізації повноважень міської ради у галузі земельних відносин на 2024 рік</t>
  </si>
  <si>
    <t>Додаток 6-1</t>
  </si>
  <si>
    <t xml:space="preserve">           до рiшення мiської ради VIIІ скликання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</si>
  <si>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2024р"</t>
  </si>
  <si>
    <t xml:space="preserve">Комплексна програма заходів та робіт з територіальної оборони Ніжинської міської територіальної громади на 2024 рік </t>
  </si>
  <si>
    <r>
      <t>Капітальний ремонт  частини приміщення  (50м</t>
    </r>
    <r>
      <rPr>
        <sz val="10"/>
        <color indexed="8"/>
        <rFont val="Calibri"/>
        <family val="2"/>
        <charset val="204"/>
      </rPr>
      <t>²</t>
    </r>
    <r>
      <rPr>
        <sz val="10"/>
        <color indexed="8"/>
        <rFont val="Times New Roman"/>
        <family val="1"/>
        <charset val="204"/>
      </rPr>
      <t>)   Територіального центру по вул. Шевченка,99-Є у м.Ніжині Чернігівської області в т.ч. ПВР</t>
    </r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</si>
  <si>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</t>
  </si>
  <si>
    <t>Капітальний ремонт частини підїздної дороги до кладовища "Овдіївське" від №19 до №37по вул. Вознесенська та від №67 до №83 по вул. Лисенка Миколи</t>
  </si>
  <si>
    <t xml:space="preserve">Програма розвитку цивільного захисту Ніжинської міської територіальної громади на 2024 рік                                                                                                                                 </t>
  </si>
  <si>
    <t>0217640</t>
  </si>
  <si>
    <t>7640</t>
  </si>
  <si>
    <t>0470</t>
  </si>
  <si>
    <t>Заходи з енергозбереження</t>
  </si>
  <si>
    <t>Міська цільова Програма фінансової підтримки та розвитку КНП "Ніжинський міський пологовий будинок на 2024 рік"співфінансування проекту  встановлення сонячної електростанції на даху )</t>
  </si>
  <si>
    <t>1217330</t>
  </si>
  <si>
    <t>0443</t>
  </si>
  <si>
    <t>Будівництво інших об’єктів  комунальної власності</t>
  </si>
  <si>
    <t>Будівництво ЛЕП по вул.Арвата, Афганців, П.Морозова із встановленням КТП в м.Ніжин Чернігівської обл., в т.ч. ПВР</t>
  </si>
  <si>
    <t>Капітальне будівництво (придбання) інших об’єктів</t>
  </si>
  <si>
    <t xml:space="preserve"> Співфінансування проекту  "Безпечна громада на 2023-2027" (Будівництво  мережі відеоспостереження в громадських місцях, в т.ч. ПКД) </t>
  </si>
  <si>
    <t>Співфінансування проектів: створення умов для  працевлаштування ВПО шляхом створення  виробництва з пошиття одягу (кодиціонери) - 500 000;  проект відновлення  послуг  місцевого самоврядування (закупівля навісного обладнання для багатофункціональної комунальної машини) - 260 400</t>
  </si>
  <si>
    <t>1100000</t>
  </si>
  <si>
    <t>Відділ з питань фізичної культури та спорту міської ради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</si>
  <si>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</si>
  <si>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</si>
  <si>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</si>
  <si>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Придбання килима КДЮСШ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</si>
  <si>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приміщень-2600000,обладнання для реабілітац.від-6 130 910,73 )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</si>
  <si>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приміщень-17074100, обладнання для реабілітац.від-13869089,27)</t>
  </si>
  <si>
    <t xml:space="preserve"> від 08 лютого 2024року № 7-36/2024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</si>
</sst>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2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2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0" fontId="9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0" fillId="3" borderId="1" xfId="0" applyFill="1" applyBorder="1"/>
    <xf numFmtId="4" fontId="4" fillId="0" borderId="3" xfId="0" applyNumberFormat="1" applyFont="1" applyBorder="1"/>
    <xf numFmtId="4" fontId="8" fillId="0" borderId="0" xfId="0" applyNumberFormat="1" applyFont="1"/>
    <xf numFmtId="4" fontId="18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wrapText="1"/>
    </xf>
    <xf numFmtId="4" fontId="8" fillId="0" borderId="4" xfId="0" applyNumberFormat="1" applyFont="1" applyBorder="1"/>
    <xf numFmtId="0" fontId="8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wrapText="1"/>
    </xf>
    <xf numFmtId="49" fontId="13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4" fillId="0" borderId="0" xfId="0" applyFont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9"/>
  <sheetViews>
    <sheetView tabSelected="1" showWhiteSpace="0" zoomScaleNormal="100" zoomScaleSheetLayoutView="75" workbookViewId="0">
      <selection activeCell="A5" sqref="A5:K5"/>
    </sheetView>
  </sheetViews>
  <sheetFormatPr defaultRowHeight="13.6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01" t="s">
        <v>96</v>
      </c>
      <c r="I1" s="101"/>
      <c r="J1" s="101"/>
    </row>
    <row r="2" spans="1:11">
      <c r="D2" s="45"/>
      <c r="F2" s="101" t="s">
        <v>97</v>
      </c>
      <c r="G2" s="101"/>
      <c r="H2" s="101"/>
      <c r="I2" s="101"/>
      <c r="J2" s="101"/>
      <c r="K2" s="101"/>
    </row>
    <row r="3" spans="1:11">
      <c r="F3" s="101" t="s">
        <v>124</v>
      </c>
      <c r="G3" s="101"/>
      <c r="H3" s="101"/>
      <c r="I3" s="101"/>
      <c r="J3" s="101"/>
      <c r="K3" s="101"/>
    </row>
    <row r="4" spans="1:11">
      <c r="F4" s="101"/>
      <c r="G4" s="101"/>
      <c r="H4" s="101"/>
      <c r="I4" s="101"/>
      <c r="J4" s="101"/>
      <c r="K4" s="101"/>
    </row>
    <row r="5" spans="1:11" ht="15.65">
      <c r="A5" s="118" t="s">
        <v>47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spans="1:11" ht="30.75" customHeight="1">
      <c r="A6" s="119" t="s">
        <v>55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</row>
    <row r="7" spans="1:11" ht="15.65">
      <c r="A7" s="118" t="s">
        <v>57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spans="1:11">
      <c r="A8" s="120">
        <v>25538000000</v>
      </c>
      <c r="B8" s="120"/>
    </row>
    <row r="9" spans="1:11">
      <c r="A9" s="117" t="s">
        <v>0</v>
      </c>
      <c r="B9" s="117"/>
    </row>
    <row r="10" spans="1:11" ht="102.25" customHeight="1">
      <c r="A10" s="2" t="s">
        <v>48</v>
      </c>
      <c r="B10" s="2" t="s">
        <v>49</v>
      </c>
      <c r="C10" s="2" t="s">
        <v>3</v>
      </c>
      <c r="D10" s="3" t="s">
        <v>1</v>
      </c>
      <c r="E10" s="3" t="s">
        <v>50</v>
      </c>
      <c r="F10" s="3" t="s">
        <v>51</v>
      </c>
      <c r="G10" s="3" t="s">
        <v>52</v>
      </c>
      <c r="H10" s="3" t="s">
        <v>2</v>
      </c>
      <c r="I10" s="3" t="s">
        <v>60</v>
      </c>
      <c r="J10" s="3" t="s">
        <v>61</v>
      </c>
      <c r="K10" s="3" t="s">
        <v>56</v>
      </c>
    </row>
    <row r="11" spans="1:11" ht="18.7" customHeight="1">
      <c r="A11" s="17" t="s">
        <v>8</v>
      </c>
      <c r="B11" s="34" t="s">
        <v>10</v>
      </c>
      <c r="C11" s="10"/>
      <c r="D11" s="16" t="s">
        <v>9</v>
      </c>
      <c r="E11" s="10"/>
      <c r="F11" s="6"/>
      <c r="G11" s="6"/>
      <c r="H11" s="6"/>
      <c r="I11" s="11"/>
      <c r="J11" s="9">
        <f>J12</f>
        <v>8730910.7300000004</v>
      </c>
      <c r="K11" s="6"/>
    </row>
    <row r="12" spans="1:11" ht="39.75" customHeight="1">
      <c r="A12" s="68" t="s">
        <v>62</v>
      </c>
      <c r="B12" s="49" t="s">
        <v>63</v>
      </c>
      <c r="C12" s="24" t="s">
        <v>64</v>
      </c>
      <c r="D12" s="8" t="s">
        <v>65</v>
      </c>
      <c r="E12" s="10"/>
      <c r="F12" s="6"/>
      <c r="G12" s="6"/>
      <c r="H12" s="6"/>
      <c r="J12" s="47">
        <f>J13</f>
        <v>8730910.7300000004</v>
      </c>
      <c r="K12" s="6"/>
    </row>
    <row r="13" spans="1:11" ht="72" customHeight="1">
      <c r="A13" s="10"/>
      <c r="B13" s="69" t="s">
        <v>66</v>
      </c>
      <c r="C13" s="70"/>
      <c r="D13" s="19" t="s">
        <v>67</v>
      </c>
      <c r="E13" s="71" t="s">
        <v>122</v>
      </c>
      <c r="F13" s="6"/>
      <c r="G13" s="6"/>
      <c r="H13" s="6"/>
      <c r="I13" s="11"/>
      <c r="J13" s="30">
        <f>2600000+6130910.73</f>
        <v>8730910.7300000004</v>
      </c>
      <c r="K13" s="6"/>
    </row>
    <row r="14" spans="1:11" ht="17.5" customHeight="1">
      <c r="A14" s="13"/>
      <c r="B14" s="13"/>
      <c r="C14" s="13"/>
      <c r="D14" s="13"/>
      <c r="E14" s="14"/>
      <c r="F14" s="13"/>
      <c r="G14" s="13"/>
      <c r="H14" s="13"/>
      <c r="I14" s="64"/>
      <c r="J14" s="15">
        <f>J11</f>
        <v>8730910.7300000004</v>
      </c>
      <c r="K14" s="13"/>
    </row>
    <row r="15" spans="1:11" ht="18.7" customHeight="1">
      <c r="A15" s="17" t="s">
        <v>8</v>
      </c>
      <c r="B15" s="34" t="s">
        <v>10</v>
      </c>
      <c r="C15" s="10"/>
      <c r="D15" s="16" t="s">
        <v>9</v>
      </c>
      <c r="E15" s="10"/>
      <c r="F15" s="10"/>
      <c r="G15" s="10"/>
      <c r="H15" s="10"/>
      <c r="I15" s="20">
        <f>I18</f>
        <v>0</v>
      </c>
      <c r="J15" s="20">
        <f>J16+J18+J22+J24+J26+J28+J30</f>
        <v>41103589.269999996</v>
      </c>
      <c r="K15" s="10"/>
    </row>
    <row r="16" spans="1:11" ht="35.35" customHeight="1">
      <c r="A16" s="17" t="s">
        <v>39</v>
      </c>
      <c r="B16" s="48" t="s">
        <v>40</v>
      </c>
      <c r="C16" s="93">
        <v>133</v>
      </c>
      <c r="D16" s="8" t="s">
        <v>42</v>
      </c>
      <c r="E16" s="10"/>
      <c r="F16" s="10"/>
      <c r="G16" s="10"/>
      <c r="H16" s="10"/>
      <c r="I16" s="20"/>
      <c r="J16" s="20">
        <f>J17</f>
        <v>760400</v>
      </c>
      <c r="K16" s="10"/>
    </row>
    <row r="17" spans="1:14" ht="80.349999999999994" customHeight="1">
      <c r="A17" s="17"/>
      <c r="B17" s="69" t="s">
        <v>13</v>
      </c>
      <c r="C17" s="69"/>
      <c r="D17" s="19" t="s">
        <v>14</v>
      </c>
      <c r="E17" s="97" t="s">
        <v>115</v>
      </c>
      <c r="F17" s="10"/>
      <c r="G17" s="10"/>
      <c r="H17" s="10"/>
      <c r="I17" s="20"/>
      <c r="J17" s="43">
        <v>760400</v>
      </c>
      <c r="K17" s="10"/>
    </row>
    <row r="18" spans="1:14" ht="37.549999999999997" customHeight="1">
      <c r="A18" s="68" t="s">
        <v>62</v>
      </c>
      <c r="B18" s="49" t="s">
        <v>63</v>
      </c>
      <c r="C18" s="24" t="s">
        <v>64</v>
      </c>
      <c r="D18" s="8" t="s">
        <v>65</v>
      </c>
      <c r="E18" s="10"/>
      <c r="F18" s="10"/>
      <c r="G18" s="10"/>
      <c r="H18" s="10"/>
      <c r="I18" s="20">
        <f>I19</f>
        <v>0</v>
      </c>
      <c r="J18" s="20">
        <f>J19</f>
        <v>30943189.269999996</v>
      </c>
      <c r="K18" s="10"/>
    </row>
    <row r="19" spans="1:14" ht="71.5" customHeight="1">
      <c r="A19" s="10"/>
      <c r="B19" s="69" t="s">
        <v>66</v>
      </c>
      <c r="C19" s="70"/>
      <c r="D19" s="19" t="s">
        <v>67</v>
      </c>
      <c r="E19" s="71" t="s">
        <v>123</v>
      </c>
      <c r="F19" s="10"/>
      <c r="G19" s="10"/>
      <c r="H19" s="10"/>
      <c r="I19" s="67"/>
      <c r="J19" s="31">
        <f>21674100-2600000-2000000+19172839.27-5303750</f>
        <v>30943189.269999996</v>
      </c>
      <c r="K19" s="10"/>
      <c r="L19" s="45"/>
      <c r="M19" s="45"/>
      <c r="N19" s="45"/>
    </row>
    <row r="20" spans="1:14" ht="30.25" hidden="1" customHeight="1">
      <c r="A20" s="17" t="s">
        <v>39</v>
      </c>
      <c r="B20" s="36" t="s">
        <v>40</v>
      </c>
      <c r="C20" s="17" t="s">
        <v>41</v>
      </c>
      <c r="D20" s="8" t="s">
        <v>42</v>
      </c>
      <c r="E20" s="59"/>
      <c r="F20" s="55"/>
      <c r="G20" s="55"/>
      <c r="H20" s="55"/>
      <c r="I20" s="65"/>
      <c r="J20" s="41">
        <f>J21</f>
        <v>0</v>
      </c>
      <c r="K20" s="10"/>
      <c r="L20" s="45"/>
      <c r="M20" s="45"/>
      <c r="N20" s="45"/>
    </row>
    <row r="21" spans="1:14" ht="36" hidden="1" customHeight="1">
      <c r="A21" s="10"/>
      <c r="B21" s="35" t="s">
        <v>13</v>
      </c>
      <c r="C21" s="10"/>
      <c r="D21" s="19" t="s">
        <v>14</v>
      </c>
      <c r="E21" s="63" t="s">
        <v>45</v>
      </c>
      <c r="F21" s="10"/>
      <c r="G21" s="10"/>
      <c r="H21" s="10"/>
      <c r="I21" s="65"/>
      <c r="J21" s="62">
        <f>15000+1100-16100</f>
        <v>0</v>
      </c>
      <c r="K21" s="10"/>
      <c r="L21" s="45"/>
      <c r="M21" s="45"/>
      <c r="N21" s="45"/>
    </row>
    <row r="22" spans="1:14" ht="36" customHeight="1">
      <c r="A22" s="55">
        <v>212030</v>
      </c>
      <c r="B22" s="36" t="s">
        <v>73</v>
      </c>
      <c r="C22" s="55">
        <v>733</v>
      </c>
      <c r="D22" s="8" t="s">
        <v>74</v>
      </c>
      <c r="E22" s="74"/>
      <c r="F22" s="55"/>
      <c r="G22" s="55"/>
      <c r="H22" s="55"/>
      <c r="I22" s="75"/>
      <c r="J22" s="41">
        <f>J23</f>
        <v>94000</v>
      </c>
      <c r="K22" s="10"/>
      <c r="L22" s="45"/>
      <c r="M22" s="45"/>
      <c r="N22" s="45"/>
    </row>
    <row r="23" spans="1:14" ht="51.8" customHeight="1">
      <c r="A23" s="10"/>
      <c r="B23" s="35" t="s">
        <v>66</v>
      </c>
      <c r="C23" s="10"/>
      <c r="D23" s="19" t="s">
        <v>67</v>
      </c>
      <c r="E23" s="72" t="s">
        <v>98</v>
      </c>
      <c r="F23" s="10"/>
      <c r="G23" s="10"/>
      <c r="H23" s="10"/>
      <c r="I23" s="43"/>
      <c r="J23" s="31">
        <f>500000-406000</f>
        <v>94000</v>
      </c>
      <c r="K23" s="10"/>
      <c r="L23" s="45"/>
      <c r="M23" s="45"/>
      <c r="N23" s="45"/>
    </row>
    <row r="24" spans="1:14" ht="36" customHeight="1">
      <c r="A24" s="48" t="s">
        <v>68</v>
      </c>
      <c r="B24" s="48" t="s">
        <v>69</v>
      </c>
      <c r="C24" s="48" t="s">
        <v>70</v>
      </c>
      <c r="D24" s="8" t="s">
        <v>71</v>
      </c>
      <c r="E24" s="73"/>
      <c r="F24" s="10"/>
      <c r="G24" s="10"/>
      <c r="H24" s="10"/>
      <c r="I24" s="43"/>
      <c r="J24" s="41">
        <f>J25</f>
        <v>500000</v>
      </c>
      <c r="K24" s="10"/>
      <c r="L24" s="45"/>
      <c r="M24" s="45"/>
      <c r="N24" s="45"/>
    </row>
    <row r="25" spans="1:14" ht="58.75" customHeight="1">
      <c r="A25" s="70"/>
      <c r="B25" s="69" t="s">
        <v>66</v>
      </c>
      <c r="C25" s="70"/>
      <c r="D25" s="19" t="s">
        <v>67</v>
      </c>
      <c r="E25" s="71" t="s">
        <v>72</v>
      </c>
      <c r="F25" s="10"/>
      <c r="G25" s="10"/>
      <c r="H25" s="10"/>
      <c r="I25" s="43"/>
      <c r="J25" s="31">
        <v>500000</v>
      </c>
      <c r="K25" s="10"/>
      <c r="L25" s="45"/>
      <c r="M25" s="45"/>
      <c r="N25" s="45"/>
    </row>
    <row r="26" spans="1:14" ht="49.75" customHeight="1">
      <c r="A26" s="48" t="s">
        <v>78</v>
      </c>
      <c r="B26" s="48" t="s">
        <v>75</v>
      </c>
      <c r="C26" s="48" t="s">
        <v>76</v>
      </c>
      <c r="D26" s="76" t="s">
        <v>77</v>
      </c>
      <c r="E26" s="71"/>
      <c r="F26" s="10"/>
      <c r="G26" s="10"/>
      <c r="H26" s="10"/>
      <c r="I26" s="43"/>
      <c r="J26" s="41">
        <f>J27</f>
        <v>500000</v>
      </c>
      <c r="K26" s="10"/>
      <c r="L26" s="45"/>
      <c r="M26" s="45"/>
      <c r="N26" s="45"/>
    </row>
    <row r="27" spans="1:14" ht="49.75" customHeight="1">
      <c r="A27" s="70"/>
      <c r="B27" s="69"/>
      <c r="C27" s="70"/>
      <c r="D27" s="19"/>
      <c r="E27" s="71"/>
      <c r="F27" s="10"/>
      <c r="G27" s="10"/>
      <c r="H27" s="10"/>
      <c r="I27" s="43"/>
      <c r="J27" s="31">
        <v>500000</v>
      </c>
      <c r="K27" s="10"/>
      <c r="L27" s="45"/>
      <c r="M27" s="45"/>
      <c r="N27" s="45"/>
    </row>
    <row r="28" spans="1:14" ht="30.75" customHeight="1">
      <c r="A28" s="48" t="s">
        <v>104</v>
      </c>
      <c r="B28" s="48" t="s">
        <v>105</v>
      </c>
      <c r="C28" s="48" t="s">
        <v>106</v>
      </c>
      <c r="D28" s="8" t="s">
        <v>107</v>
      </c>
      <c r="E28" s="73"/>
      <c r="F28" s="55"/>
      <c r="G28" s="55"/>
      <c r="H28" s="55"/>
      <c r="I28" s="20"/>
      <c r="J28" s="41">
        <f>J29</f>
        <v>406000</v>
      </c>
      <c r="K28" s="10"/>
      <c r="L28" s="45"/>
      <c r="M28" s="45"/>
      <c r="N28" s="45"/>
    </row>
    <row r="29" spans="1:14" ht="57.75" customHeight="1">
      <c r="A29" s="70"/>
      <c r="B29" s="69" t="s">
        <v>66</v>
      </c>
      <c r="C29" s="69"/>
      <c r="D29" s="19" t="s">
        <v>67</v>
      </c>
      <c r="E29" s="78" t="s">
        <v>108</v>
      </c>
      <c r="F29" s="10"/>
      <c r="G29" s="10"/>
      <c r="H29" s="10"/>
      <c r="I29" s="43"/>
      <c r="J29" s="31">
        <v>406000</v>
      </c>
      <c r="K29" s="10"/>
      <c r="L29" s="45"/>
      <c r="M29" s="45"/>
      <c r="N29" s="45"/>
    </row>
    <row r="30" spans="1:14" ht="42.8" customHeight="1">
      <c r="A30" s="48" t="s">
        <v>79</v>
      </c>
      <c r="B30" s="48" t="s">
        <v>80</v>
      </c>
      <c r="C30" s="48" t="s">
        <v>81</v>
      </c>
      <c r="D30" s="8" t="s">
        <v>82</v>
      </c>
      <c r="E30" s="77"/>
      <c r="F30" s="10"/>
      <c r="G30" s="10"/>
      <c r="H30" s="10"/>
      <c r="I30" s="43"/>
      <c r="J30" s="41">
        <f>J31</f>
        <v>7900000</v>
      </c>
      <c r="K30" s="10"/>
      <c r="L30" s="45"/>
      <c r="M30" s="45"/>
      <c r="N30" s="45"/>
    </row>
    <row r="31" spans="1:14" ht="46.55" customHeight="1">
      <c r="A31" s="69"/>
      <c r="B31" s="69" t="s">
        <v>13</v>
      </c>
      <c r="C31" s="69"/>
      <c r="D31" s="19" t="s">
        <v>14</v>
      </c>
      <c r="E31" s="78" t="s">
        <v>99</v>
      </c>
      <c r="F31" s="10"/>
      <c r="G31" s="10"/>
      <c r="H31" s="10"/>
      <c r="I31" s="65"/>
      <c r="J31" s="31">
        <f>500000+1400000+2500000+3500000</f>
        <v>7900000</v>
      </c>
      <c r="K31" s="10"/>
      <c r="L31" s="45"/>
      <c r="M31" s="45"/>
      <c r="N31" s="45"/>
    </row>
    <row r="32" spans="1:14" ht="12.75" customHeight="1">
      <c r="A32" s="79" t="s">
        <v>4</v>
      </c>
      <c r="B32" s="4" t="s">
        <v>5</v>
      </c>
      <c r="C32" s="4"/>
      <c r="D32" s="5" t="s">
        <v>6</v>
      </c>
      <c r="E32" s="6"/>
      <c r="F32" s="10"/>
      <c r="G32" s="10"/>
      <c r="H32" s="10"/>
      <c r="I32" s="20"/>
      <c r="J32" s="41">
        <f>J33</f>
        <v>6423000</v>
      </c>
      <c r="K32" s="10"/>
    </row>
    <row r="33" spans="1:11" ht="29.25" customHeight="1">
      <c r="A33" s="49" t="s">
        <v>34</v>
      </c>
      <c r="B33" s="42" t="s">
        <v>36</v>
      </c>
      <c r="C33" s="42" t="s">
        <v>15</v>
      </c>
      <c r="D33" s="12" t="s">
        <v>35</v>
      </c>
      <c r="E33" s="1"/>
      <c r="F33" s="11"/>
      <c r="G33" s="11"/>
      <c r="H33" s="11"/>
      <c r="I33" s="66"/>
      <c r="J33" s="20">
        <f>J34+J35</f>
        <v>6423000</v>
      </c>
      <c r="K33" s="11"/>
    </row>
    <row r="34" spans="1:11" ht="64.55" customHeight="1">
      <c r="A34" s="11"/>
      <c r="B34" s="35" t="s">
        <v>32</v>
      </c>
      <c r="C34" s="39"/>
      <c r="D34" s="19" t="s">
        <v>7</v>
      </c>
      <c r="E34" s="6" t="s">
        <v>58</v>
      </c>
      <c r="F34" s="11"/>
      <c r="G34" s="11"/>
      <c r="H34" s="11"/>
      <c r="I34" s="31"/>
      <c r="J34" s="31">
        <v>1500000</v>
      </c>
      <c r="K34" s="11"/>
    </row>
    <row r="35" spans="1:11" ht="39.1" customHeight="1">
      <c r="A35" s="11"/>
      <c r="B35" s="35" t="s">
        <v>32</v>
      </c>
      <c r="C35" s="39"/>
      <c r="D35" s="19" t="s">
        <v>7</v>
      </c>
      <c r="E35" s="6" t="s">
        <v>59</v>
      </c>
      <c r="F35" s="11"/>
      <c r="G35" s="11"/>
      <c r="H35" s="11"/>
      <c r="I35" s="31"/>
      <c r="J35" s="31">
        <v>4923000</v>
      </c>
      <c r="K35" s="11"/>
    </row>
    <row r="36" spans="1:11" ht="27.7" customHeight="1">
      <c r="A36" s="17" t="s">
        <v>16</v>
      </c>
      <c r="B36" s="36" t="s">
        <v>19</v>
      </c>
      <c r="C36" s="39"/>
      <c r="D36" s="7" t="s">
        <v>17</v>
      </c>
      <c r="E36" s="10"/>
      <c r="F36" s="11"/>
      <c r="G36" s="11"/>
      <c r="H36" s="11"/>
      <c r="I36" s="41"/>
      <c r="J36" s="41">
        <f>J37</f>
        <v>500000</v>
      </c>
      <c r="K36" s="11"/>
    </row>
    <row r="37" spans="1:11" ht="51.8" customHeight="1">
      <c r="A37" s="57" t="s">
        <v>43</v>
      </c>
      <c r="B37" s="36" t="s">
        <v>46</v>
      </c>
      <c r="C37" s="37">
        <v>1020</v>
      </c>
      <c r="D37" s="7" t="s">
        <v>44</v>
      </c>
      <c r="E37" s="10"/>
      <c r="F37" s="11"/>
      <c r="G37" s="11"/>
      <c r="H37" s="11"/>
      <c r="I37" s="41"/>
      <c r="J37" s="41">
        <f>J38</f>
        <v>500000</v>
      </c>
      <c r="K37" s="11"/>
    </row>
    <row r="38" spans="1:11" ht="46.55" customHeight="1">
      <c r="A38" s="17"/>
      <c r="B38" s="35" t="s">
        <v>32</v>
      </c>
      <c r="C38" s="39"/>
      <c r="D38" s="19" t="s">
        <v>7</v>
      </c>
      <c r="E38" s="44" t="s">
        <v>100</v>
      </c>
      <c r="F38" s="54"/>
      <c r="G38" s="54"/>
      <c r="H38" s="54"/>
      <c r="I38" s="31"/>
      <c r="J38" s="31">
        <v>500000</v>
      </c>
      <c r="K38" s="11"/>
    </row>
    <row r="39" spans="1:11" ht="26.5">
      <c r="A39" s="57" t="s">
        <v>18</v>
      </c>
      <c r="B39" s="37">
        <v>10</v>
      </c>
      <c r="C39" s="40"/>
      <c r="D39" s="7" t="s">
        <v>20</v>
      </c>
      <c r="E39" s="10"/>
      <c r="F39" s="11"/>
      <c r="G39" s="11"/>
      <c r="H39" s="11"/>
      <c r="I39" s="20"/>
      <c r="J39" s="20">
        <f>J40</f>
        <v>30000</v>
      </c>
      <c r="K39" s="11"/>
    </row>
    <row r="40" spans="1:11" ht="25.85">
      <c r="A40" s="68" t="s">
        <v>83</v>
      </c>
      <c r="B40" s="48" t="s">
        <v>75</v>
      </c>
      <c r="C40" s="48" t="s">
        <v>76</v>
      </c>
      <c r="D40" s="76" t="s">
        <v>77</v>
      </c>
      <c r="E40" s="55"/>
      <c r="F40" s="46"/>
      <c r="G40" s="46"/>
      <c r="H40" s="46"/>
      <c r="I40" s="20"/>
      <c r="J40" s="20">
        <f>J41</f>
        <v>30000</v>
      </c>
      <c r="K40" s="11"/>
    </row>
    <row r="41" spans="1:11" ht="23.95" customHeight="1">
      <c r="A41" s="57"/>
      <c r="B41" s="58"/>
      <c r="C41" s="32"/>
      <c r="D41" s="26"/>
      <c r="E41" s="10"/>
      <c r="F41" s="11"/>
      <c r="G41" s="11"/>
      <c r="H41" s="11"/>
      <c r="I41" s="20"/>
      <c r="J41" s="43">
        <v>30000</v>
      </c>
      <c r="K41" s="11"/>
    </row>
    <row r="42" spans="1:11" ht="23.95" customHeight="1">
      <c r="A42" s="48" t="s">
        <v>116</v>
      </c>
      <c r="B42" s="93">
        <v>11</v>
      </c>
      <c r="C42" s="98"/>
      <c r="D42" s="99" t="s">
        <v>117</v>
      </c>
      <c r="E42" s="10"/>
      <c r="F42" s="11"/>
      <c r="G42" s="11"/>
      <c r="H42" s="11"/>
      <c r="I42" s="20"/>
      <c r="J42" s="20">
        <f>J43</f>
        <v>195000</v>
      </c>
      <c r="K42" s="11"/>
    </row>
    <row r="43" spans="1:11" ht="41.3" customHeight="1">
      <c r="A43" s="57" t="s">
        <v>118</v>
      </c>
      <c r="B43" s="34" t="s">
        <v>119</v>
      </c>
      <c r="C43" s="100">
        <v>810</v>
      </c>
      <c r="D43" s="56" t="s">
        <v>120</v>
      </c>
      <c r="E43" s="55"/>
      <c r="F43" s="46"/>
      <c r="G43" s="46"/>
      <c r="H43" s="46"/>
      <c r="I43" s="20"/>
      <c r="J43" s="20">
        <f>J44</f>
        <v>195000</v>
      </c>
      <c r="K43" s="11"/>
    </row>
    <row r="44" spans="1:11" ht="30.75" customHeight="1">
      <c r="A44" s="57"/>
      <c r="B44" s="69" t="s">
        <v>13</v>
      </c>
      <c r="C44" s="69"/>
      <c r="D44" s="19" t="s">
        <v>14</v>
      </c>
      <c r="E44" s="10" t="s">
        <v>121</v>
      </c>
      <c r="F44" s="11"/>
      <c r="G44" s="11"/>
      <c r="H44" s="11"/>
      <c r="I44" s="20"/>
      <c r="J44" s="43">
        <v>195000</v>
      </c>
      <c r="K44" s="11"/>
    </row>
    <row r="45" spans="1:11" ht="25.85">
      <c r="A45" s="34" t="s">
        <v>21</v>
      </c>
      <c r="B45" s="52">
        <v>12</v>
      </c>
      <c r="C45" s="53"/>
      <c r="D45" s="5" t="s">
        <v>22</v>
      </c>
      <c r="E45" s="11"/>
      <c r="F45" s="11"/>
      <c r="G45" s="11"/>
      <c r="H45" s="11"/>
      <c r="I45" s="41"/>
      <c r="J45" s="41">
        <f>J46+J48+J51+J53</f>
        <v>19689000</v>
      </c>
      <c r="K45" s="11"/>
    </row>
    <row r="46" spans="1:11" ht="38.75">
      <c r="A46" s="68" t="s">
        <v>84</v>
      </c>
      <c r="B46" s="50">
        <v>6011</v>
      </c>
      <c r="C46" s="51" t="s">
        <v>38</v>
      </c>
      <c r="D46" s="8" t="s">
        <v>85</v>
      </c>
      <c r="E46" s="80"/>
      <c r="F46" s="11"/>
      <c r="G46" s="11"/>
      <c r="H46" s="11"/>
      <c r="I46" s="20"/>
      <c r="J46" s="20">
        <f>J47</f>
        <v>700000</v>
      </c>
      <c r="K46" s="11"/>
    </row>
    <row r="47" spans="1:11" ht="47.25" customHeight="1">
      <c r="A47" s="57"/>
      <c r="B47" s="58" t="s">
        <v>87</v>
      </c>
      <c r="C47" s="81"/>
      <c r="D47" s="19" t="s">
        <v>86</v>
      </c>
      <c r="E47" s="80" t="s">
        <v>101</v>
      </c>
      <c r="F47" s="54"/>
      <c r="G47" s="54"/>
      <c r="H47" s="54"/>
      <c r="I47" s="31"/>
      <c r="J47" s="31">
        <v>700000</v>
      </c>
      <c r="K47" s="11"/>
    </row>
    <row r="48" spans="1:11" ht="47.25" customHeight="1">
      <c r="A48" s="57" t="s">
        <v>109</v>
      </c>
      <c r="B48" s="50">
        <v>7330</v>
      </c>
      <c r="C48" s="51" t="s">
        <v>110</v>
      </c>
      <c r="D48" s="12" t="s">
        <v>111</v>
      </c>
      <c r="E48" s="80"/>
      <c r="F48" s="54"/>
      <c r="G48" s="54"/>
      <c r="H48" s="54"/>
      <c r="I48" s="31"/>
      <c r="J48" s="41">
        <f>J49+J50</f>
        <v>334000</v>
      </c>
      <c r="K48" s="11"/>
    </row>
    <row r="49" spans="1:11" ht="47.25" customHeight="1">
      <c r="A49" s="57"/>
      <c r="B49" s="95">
        <v>3122</v>
      </c>
      <c r="C49" s="96"/>
      <c r="D49" s="26" t="s">
        <v>113</v>
      </c>
      <c r="E49" s="94" t="s">
        <v>112</v>
      </c>
      <c r="F49" s="54"/>
      <c r="G49" s="54"/>
      <c r="H49" s="54"/>
      <c r="I49" s="31"/>
      <c r="J49" s="31">
        <v>14000</v>
      </c>
      <c r="K49" s="11"/>
    </row>
    <row r="50" spans="1:11" ht="37.549999999999997" customHeight="1">
      <c r="A50" s="57"/>
      <c r="B50" s="95">
        <v>3122</v>
      </c>
      <c r="C50" s="96"/>
      <c r="D50" s="26" t="s">
        <v>113</v>
      </c>
      <c r="E50" s="94" t="s">
        <v>114</v>
      </c>
      <c r="F50" s="54"/>
      <c r="G50" s="54"/>
      <c r="H50" s="54"/>
      <c r="I50" s="31"/>
      <c r="J50" s="31">
        <v>320000</v>
      </c>
      <c r="K50" s="11"/>
    </row>
    <row r="51" spans="1:11" ht="64.55">
      <c r="A51" s="25" t="s">
        <v>23</v>
      </c>
      <c r="B51" s="60">
        <v>7461</v>
      </c>
      <c r="C51" s="25" t="s">
        <v>24</v>
      </c>
      <c r="D51" s="56" t="s">
        <v>25</v>
      </c>
      <c r="E51" s="54"/>
      <c r="F51" s="54"/>
      <c r="G51" s="54"/>
      <c r="H51" s="54"/>
      <c r="I51" s="41"/>
      <c r="J51" s="41">
        <f>J52</f>
        <v>4555000</v>
      </c>
      <c r="K51" s="54"/>
    </row>
    <row r="52" spans="1:11" ht="43.5" customHeight="1">
      <c r="A52" s="54"/>
      <c r="B52" s="33">
        <v>3132</v>
      </c>
      <c r="C52" s="33"/>
      <c r="D52" s="26" t="s">
        <v>7</v>
      </c>
      <c r="E52" s="6" t="s">
        <v>102</v>
      </c>
      <c r="F52" s="54"/>
      <c r="G52" s="54"/>
      <c r="H52" s="54"/>
      <c r="I52" s="61"/>
      <c r="J52" s="61">
        <f>1955000+2600000</f>
        <v>4555000</v>
      </c>
      <c r="K52" s="54"/>
    </row>
    <row r="53" spans="1:11" ht="38.25" customHeight="1">
      <c r="A53" s="86">
        <v>1218110</v>
      </c>
      <c r="B53" s="82">
        <v>8110</v>
      </c>
      <c r="C53" s="83" t="s">
        <v>81</v>
      </c>
      <c r="D53" s="56" t="s">
        <v>88</v>
      </c>
      <c r="E53" s="59"/>
      <c r="F53" s="54"/>
      <c r="G53" s="54"/>
      <c r="H53" s="54"/>
      <c r="I53" s="61"/>
      <c r="J53" s="87">
        <f>J54</f>
        <v>14100000</v>
      </c>
      <c r="K53" s="54"/>
    </row>
    <row r="54" spans="1:11" ht="30.75" customHeight="1">
      <c r="A54" s="102"/>
      <c r="B54" s="108">
        <v>3110</v>
      </c>
      <c r="C54" s="105"/>
      <c r="D54" s="111" t="s">
        <v>14</v>
      </c>
      <c r="E54" s="114" t="s">
        <v>103</v>
      </c>
      <c r="F54" s="121"/>
      <c r="G54" s="121"/>
      <c r="H54" s="121"/>
      <c r="I54" s="126"/>
      <c r="J54" s="129">
        <f>11000000+3100000</f>
        <v>14100000</v>
      </c>
      <c r="K54" s="121"/>
    </row>
    <row r="55" spans="1:11" ht="3.25" hidden="1" customHeight="1">
      <c r="A55" s="103"/>
      <c r="B55" s="109"/>
      <c r="C55" s="106"/>
      <c r="D55" s="112"/>
      <c r="E55" s="115"/>
      <c r="F55" s="122"/>
      <c r="G55" s="122"/>
      <c r="H55" s="122"/>
      <c r="I55" s="127"/>
      <c r="J55" s="130"/>
      <c r="K55" s="122"/>
    </row>
    <row r="56" spans="1:11" ht="12.75" hidden="1" customHeight="1">
      <c r="A56" s="103"/>
      <c r="B56" s="109"/>
      <c r="C56" s="106"/>
      <c r="D56" s="112"/>
      <c r="E56" s="115"/>
      <c r="F56" s="122"/>
      <c r="G56" s="122"/>
      <c r="H56" s="122"/>
      <c r="I56" s="127"/>
      <c r="J56" s="130"/>
      <c r="K56" s="122"/>
    </row>
    <row r="57" spans="1:11" ht="5.3" customHeight="1">
      <c r="A57" s="104"/>
      <c r="B57" s="110"/>
      <c r="C57" s="107"/>
      <c r="D57" s="113"/>
      <c r="E57" s="116"/>
      <c r="F57" s="123"/>
      <c r="G57" s="123"/>
      <c r="H57" s="123"/>
      <c r="I57" s="128"/>
      <c r="J57" s="131"/>
      <c r="K57" s="123"/>
    </row>
    <row r="58" spans="1:11" ht="18.7" customHeight="1">
      <c r="A58" s="24" t="s">
        <v>28</v>
      </c>
      <c r="B58" s="21">
        <v>31</v>
      </c>
      <c r="C58" s="38"/>
      <c r="D58" s="21" t="s">
        <v>29</v>
      </c>
      <c r="E58" s="84"/>
      <c r="F58" s="85"/>
      <c r="G58" s="85"/>
      <c r="H58" s="85"/>
      <c r="I58" s="88"/>
      <c r="J58" s="92">
        <f>J59</f>
        <v>24950</v>
      </c>
      <c r="K58" s="11"/>
    </row>
    <row r="59" spans="1:11" ht="30.75" customHeight="1">
      <c r="A59" s="24" t="s">
        <v>90</v>
      </c>
      <c r="B59" s="48" t="s">
        <v>91</v>
      </c>
      <c r="C59" s="51" t="s">
        <v>92</v>
      </c>
      <c r="D59" s="12" t="s">
        <v>93</v>
      </c>
      <c r="E59" s="90"/>
      <c r="F59" s="85"/>
      <c r="G59" s="85"/>
      <c r="H59" s="85"/>
      <c r="I59" s="88"/>
      <c r="J59" s="92">
        <f>J60</f>
        <v>24950</v>
      </c>
      <c r="K59" s="11"/>
    </row>
    <row r="60" spans="1:11" ht="44.5" customHeight="1">
      <c r="A60" s="24"/>
      <c r="B60" s="91">
        <v>2281</v>
      </c>
      <c r="C60" s="42"/>
      <c r="D60" s="23" t="s">
        <v>94</v>
      </c>
      <c r="E60" s="44" t="s">
        <v>95</v>
      </c>
      <c r="F60" s="85"/>
      <c r="G60" s="85"/>
      <c r="H60" s="85"/>
      <c r="I60" s="88"/>
      <c r="J60" s="89">
        <f>4950+20000</f>
        <v>24950</v>
      </c>
      <c r="K60" s="11"/>
    </row>
    <row r="61" spans="1:11" ht="25.85">
      <c r="A61" s="25" t="s">
        <v>30</v>
      </c>
      <c r="B61" s="21">
        <v>37</v>
      </c>
      <c r="C61" s="22"/>
      <c r="D61" s="8" t="s">
        <v>31</v>
      </c>
      <c r="E61" s="27"/>
      <c r="F61" s="11"/>
      <c r="G61" s="11"/>
      <c r="H61" s="11"/>
      <c r="I61" s="20"/>
      <c r="J61" s="20">
        <f>J62+J64</f>
        <v>100000</v>
      </c>
      <c r="K61" s="11"/>
    </row>
    <row r="62" spans="1:11" ht="51.65">
      <c r="A62" s="25" t="s">
        <v>53</v>
      </c>
      <c r="B62" s="49" t="s">
        <v>11</v>
      </c>
      <c r="C62" s="49" t="s">
        <v>12</v>
      </c>
      <c r="D62" s="18" t="s">
        <v>37</v>
      </c>
      <c r="E62" s="27"/>
      <c r="F62" s="11"/>
      <c r="G62" s="11"/>
      <c r="H62" s="11"/>
      <c r="I62" s="20"/>
      <c r="J62" s="20">
        <f>J63</f>
        <v>50000</v>
      </c>
      <c r="K62" s="11"/>
    </row>
    <row r="63" spans="1:11" ht="27.2">
      <c r="A63" s="24"/>
      <c r="B63" s="35" t="s">
        <v>13</v>
      </c>
      <c r="C63" s="10"/>
      <c r="D63" s="19" t="s">
        <v>14</v>
      </c>
      <c r="E63" s="27" t="s">
        <v>54</v>
      </c>
      <c r="F63" s="11"/>
      <c r="G63" s="11"/>
      <c r="H63" s="11"/>
      <c r="I63" s="43"/>
      <c r="J63" s="31">
        <v>50000</v>
      </c>
      <c r="K63" s="11"/>
    </row>
    <row r="64" spans="1:11" ht="25.85">
      <c r="A64" s="24" t="s">
        <v>89</v>
      </c>
      <c r="B64" s="48" t="s">
        <v>75</v>
      </c>
      <c r="C64" s="48" t="s">
        <v>76</v>
      </c>
      <c r="D64" s="76" t="s">
        <v>77</v>
      </c>
      <c r="E64" s="27"/>
      <c r="F64" s="11"/>
      <c r="G64" s="11"/>
      <c r="H64" s="11"/>
      <c r="I64" s="43"/>
      <c r="J64" s="41">
        <f>J65</f>
        <v>50000</v>
      </c>
      <c r="K64" s="11"/>
    </row>
    <row r="65" spans="1:11">
      <c r="A65" s="24"/>
      <c r="B65" s="35"/>
      <c r="C65" s="10"/>
      <c r="D65" s="19"/>
      <c r="E65" s="27"/>
      <c r="F65" s="11"/>
      <c r="G65" s="11"/>
      <c r="H65" s="11"/>
      <c r="I65" s="43"/>
      <c r="J65" s="31">
        <v>50000</v>
      </c>
      <c r="K65" s="11"/>
    </row>
    <row r="66" spans="1:11" ht="15.65">
      <c r="A66" s="11"/>
      <c r="B66" s="11"/>
      <c r="C66" s="11"/>
      <c r="D66" s="11"/>
      <c r="E66" s="28" t="s">
        <v>26</v>
      </c>
      <c r="F66" s="11"/>
      <c r="G66" s="11"/>
      <c r="H66" s="11"/>
      <c r="I66" s="20"/>
      <c r="J66" s="20">
        <f>J15+J32+J36+J39+J42+J45+J58+J61</f>
        <v>68065539.269999996</v>
      </c>
      <c r="K66" s="11"/>
    </row>
    <row r="67" spans="1:11" ht="14.3">
      <c r="A67" s="11"/>
      <c r="B67" s="11"/>
      <c r="C67" s="11"/>
      <c r="D67" s="11"/>
      <c r="E67" s="29" t="s">
        <v>27</v>
      </c>
      <c r="F67" s="11"/>
      <c r="G67" s="11"/>
      <c r="H67" s="11"/>
      <c r="I67" s="20"/>
      <c r="J67" s="20">
        <f>J14+J66</f>
        <v>76796450</v>
      </c>
      <c r="K67" s="11"/>
    </row>
    <row r="69" spans="1:11" ht="15.65">
      <c r="D69" s="124" t="s">
        <v>33</v>
      </c>
      <c r="E69" s="125"/>
      <c r="F69" s="125"/>
      <c r="G69" s="125"/>
      <c r="H69" s="125"/>
    </row>
  </sheetData>
  <mergeCells count="21">
    <mergeCell ref="D69:H69"/>
    <mergeCell ref="F2:K2"/>
    <mergeCell ref="I54:I57"/>
    <mergeCell ref="J54:J57"/>
    <mergeCell ref="F54:F57"/>
    <mergeCell ref="F3:K3"/>
    <mergeCell ref="F4:K4"/>
    <mergeCell ref="H1:J1"/>
    <mergeCell ref="A54:A57"/>
    <mergeCell ref="C54:C57"/>
    <mergeCell ref="B54:B57"/>
    <mergeCell ref="D54:D57"/>
    <mergeCell ref="E54:E57"/>
    <mergeCell ref="A9:B9"/>
    <mergeCell ref="A5:K5"/>
    <mergeCell ref="A6:K6"/>
    <mergeCell ref="A7:K7"/>
    <mergeCell ref="A8:B8"/>
    <mergeCell ref="G54:G57"/>
    <mergeCell ref="H54:H57"/>
    <mergeCell ref="K54:K57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2024-02-08T14:17:27Z</cp:lastPrinted>
  <dcterms:created xsi:type="dcterms:W3CDTF">2019-12-16T13:20:45Z</dcterms:created>
  <dcterms:modified xsi:type="dcterms:W3CDTF">2024-02-08T14:41:27Z</dcterms:modified>
</cp:coreProperties>
</file>