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2" yWindow="-122" windowWidth="19440" windowHeight="14889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'!$B$1:$K$52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3"/>
  <c r="F46"/>
  <c r="F39"/>
  <c r="F41"/>
  <c r="F42"/>
  <c r="F40"/>
  <c r="E27"/>
  <c r="F26"/>
  <c r="C26"/>
  <c r="F25"/>
  <c r="F24"/>
  <c r="C24"/>
  <c r="F23"/>
  <c r="F22"/>
  <c r="C22"/>
  <c r="F19"/>
  <c r="F18"/>
  <c r="F17"/>
  <c r="F16"/>
  <c r="E15"/>
  <c r="E20" s="1"/>
  <c r="F14"/>
  <c r="D14"/>
  <c r="F15" l="1"/>
  <c r="F20" s="1"/>
  <c r="F27"/>
  <c r="F29"/>
</calcChain>
</file>

<file path=xl/sharedStrings.xml><?xml version="1.0" encoding="utf-8"?>
<sst xmlns="http://schemas.openxmlformats.org/spreadsheetml/2006/main" count="103" uniqueCount="89">
  <si>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</si>
  <si>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</si>
  <si>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</si>
  <si>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</si>
  <si>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</si>
  <si>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</si>
  <si>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</si>
  <si>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</si>
  <si>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до рішення міської ради VIII скликання</t>
  </si>
  <si>
    <t>Зміни за рахунок  міжбюджених трансфертів</t>
  </si>
  <si>
    <t>РАЗОМ</t>
  </si>
  <si>
    <t xml:space="preserve">    </t>
  </si>
  <si>
    <t>Зміни за рахунок міжбюджетних  трансфертів</t>
  </si>
  <si>
    <t xml:space="preserve">Пропозиції по внесенню змін до бюджету, включені в рішення, грн. </t>
  </si>
  <si>
    <t xml:space="preserve">Пропозиції по внесенню змін до бюджету Ніжинської міської територіальної громади на 2024 рік </t>
  </si>
  <si>
    <t>Додаток 9</t>
  </si>
  <si>
    <t>Лист ЦПМСД від 05.02.2024 № 01-10/80</t>
  </si>
  <si>
    <t>Постанова КМУ від 19.09.2023№1023   (Порядок надання  субвенції)</t>
  </si>
  <si>
    <r>
      <rPr>
        <b/>
        <sz val="40"/>
        <rFont val="Times New Roman"/>
        <family val="1"/>
        <charset val="204"/>
      </rPr>
      <t xml:space="preserve">Співфінансування </t>
    </r>
    <r>
      <rPr>
        <sz val="40"/>
        <rFont val="Times New Roman"/>
        <family val="1"/>
        <charset val="204"/>
      </rPr>
      <t xml:space="preserve">з бюджету Ніжинської міської територіальної громади - </t>
    </r>
    <r>
      <rPr>
        <sz val="36"/>
        <rFont val="Times New Roman"/>
        <family val="1"/>
        <charset val="204"/>
      </rPr>
      <t xml:space="preserve">для бюджетів міських територіальних громад з індексом податкоспроможності більше 1,1 - </t>
    </r>
    <r>
      <rPr>
        <b/>
        <sz val="36"/>
        <rFont val="Times New Roman"/>
        <family val="1"/>
        <charset val="204"/>
      </rPr>
      <t>30%</t>
    </r>
  </si>
  <si>
    <t>Лист Департаменту фінансів ОДА  від 14.02.2024 № 07-20/29</t>
  </si>
  <si>
    <r>
      <rPr>
        <b/>
        <sz val="40"/>
        <rFont val="Times New Roman"/>
        <family val="1"/>
        <charset val="204"/>
      </rPr>
      <t xml:space="preserve">Субвенція </t>
    </r>
    <r>
      <rPr>
        <sz val="40"/>
        <rFont val="Times New Roman"/>
        <family val="1"/>
        <charset val="204"/>
      </rPr>
      <t xml:space="preserve"> з місцевого бюджету за рахунок залишку коштів освітньої субвенції, що утворився  на початок  бюджетного періоду    (спеціальний фонд) - </t>
    </r>
    <r>
      <rPr>
        <b/>
        <sz val="36"/>
        <rFont val="Times New Roman"/>
        <family val="1"/>
        <charset val="204"/>
      </rPr>
      <t xml:space="preserve">70% </t>
    </r>
    <r>
      <rPr>
        <sz val="36"/>
        <rFont val="Times New Roman"/>
        <family val="1"/>
        <charset val="204"/>
      </rPr>
      <t>на  придбання засобів навчання та мультимедійного   обладнання для  5-6 класів</t>
    </r>
  </si>
  <si>
    <t xml:space="preserve">Кошти на виплату заробітної плати  з нарахуваннями  </t>
  </si>
  <si>
    <t>Освіта, управління</t>
  </si>
  <si>
    <t>додаткова потреба на заробітну плату та нарахування</t>
  </si>
  <si>
    <t>Освіта, позашкілля</t>
  </si>
  <si>
    <t>Освіта, ІРЦ</t>
  </si>
  <si>
    <t>Освіта, ЦПРПП</t>
  </si>
  <si>
    <t>Освіта, бухгалтерія, господ. група</t>
  </si>
  <si>
    <t>Разом по галузі "Освіта"</t>
  </si>
  <si>
    <t>Культура</t>
  </si>
  <si>
    <t>Разом по галузі "Культура"</t>
  </si>
  <si>
    <t xml:space="preserve">Фінансове управління </t>
  </si>
  <si>
    <r>
      <t xml:space="preserve">КПКВ 0611292   </t>
    </r>
    <r>
      <rPr>
        <sz val="38"/>
        <rFont val="Times New Roman"/>
        <family val="1"/>
        <charset val="204"/>
      </rPr>
      <t>КЕКВ 3110</t>
    </r>
  </si>
  <si>
    <r>
      <t xml:space="preserve">КПКВ0611291   </t>
    </r>
    <r>
      <rPr>
        <sz val="38"/>
        <rFont val="Times New Roman"/>
        <family val="1"/>
        <charset val="204"/>
      </rPr>
      <t>КЕКВ 3110</t>
    </r>
  </si>
  <si>
    <r>
      <t xml:space="preserve">КПКВ 0212111   </t>
    </r>
    <r>
      <rPr>
        <sz val="38"/>
        <rFont val="Times New Roman"/>
        <family val="1"/>
        <charset val="204"/>
      </rPr>
      <t>КЕКВ 2610</t>
    </r>
  </si>
  <si>
    <r>
      <t xml:space="preserve">КПКВ 1010160                  </t>
    </r>
    <r>
      <rPr>
        <sz val="32"/>
        <rFont val="Times New Roman"/>
        <family val="1"/>
        <charset val="204"/>
      </rPr>
      <t>КЕКВ 2111 + 300 000                       КЕКВ 2120 +66 000</t>
    </r>
  </si>
  <si>
    <r>
      <t xml:space="preserve">КПКВ 1014081                  </t>
    </r>
    <r>
      <rPr>
        <sz val="32"/>
        <rFont val="Times New Roman"/>
        <family val="1"/>
        <charset val="204"/>
      </rPr>
      <t>КЕКВ 2111 + 250 000     КЕКВ 2120 +55 000</t>
    </r>
  </si>
  <si>
    <r>
      <t xml:space="preserve">КПКВ 1014030                         </t>
    </r>
    <r>
      <rPr>
        <sz val="32"/>
        <rFont val="Times New Roman"/>
        <family val="1"/>
        <charset val="204"/>
      </rPr>
      <t>КЕКВ 2111 + 1 400 000                  КЕКВ 2120 +308 000</t>
    </r>
  </si>
  <si>
    <r>
      <t xml:space="preserve">КПКВ 1014040                 </t>
    </r>
    <r>
      <rPr>
        <sz val="32"/>
        <rFont val="Times New Roman"/>
        <family val="1"/>
        <charset val="204"/>
      </rPr>
      <t>КЕКВ 2111 + 1 200 000                     КЕКВ 2120 +264 000</t>
    </r>
  </si>
  <si>
    <r>
      <t xml:space="preserve">КПКВ 1014060              </t>
    </r>
    <r>
      <rPr>
        <sz val="32"/>
        <rFont val="Times New Roman"/>
        <family val="1"/>
        <charset val="204"/>
      </rPr>
      <t>КЕКВ 2111 + 700 000                     КЕКВ 2120 +175 000</t>
    </r>
  </si>
  <si>
    <r>
      <t xml:space="preserve">КПКВ 1011080                          </t>
    </r>
    <r>
      <rPr>
        <sz val="32"/>
        <rFont val="Times New Roman"/>
        <family val="1"/>
        <charset val="204"/>
      </rPr>
      <t>КЕКВ 2111 +5 000 000     КЕКВ 2120 +1 100 000</t>
    </r>
  </si>
  <si>
    <r>
      <t xml:space="preserve">КПКВ 0610160                  </t>
    </r>
    <r>
      <rPr>
        <sz val="30"/>
        <rFont val="Times New Roman"/>
        <family val="1"/>
        <charset val="204"/>
      </rPr>
      <t>КЕКВ 2111 +  444 200             КЕКВ 2120 +96 300</t>
    </r>
  </si>
  <si>
    <r>
      <t xml:space="preserve">КПКВ 0611021              </t>
    </r>
    <r>
      <rPr>
        <sz val="30"/>
        <rFont val="Times New Roman"/>
        <family val="1"/>
        <charset val="204"/>
      </rPr>
      <t>КЕКВ 2111+ 14 871 000             КЕКВ 2120 +3 219 917,64</t>
    </r>
  </si>
  <si>
    <r>
      <t xml:space="preserve">КПКВ 0611070        </t>
    </r>
    <r>
      <rPr>
        <sz val="30"/>
        <rFont val="Times New Roman"/>
        <family val="1"/>
        <charset val="204"/>
      </rPr>
      <t>КЕКВ 2111 + 1 800 000              КЕКВ 2120 +400 000</t>
    </r>
  </si>
  <si>
    <r>
      <t xml:space="preserve">КПКВ 0611151                  </t>
    </r>
    <r>
      <rPr>
        <sz val="30"/>
        <rFont val="Times New Roman"/>
        <family val="1"/>
        <charset val="204"/>
      </rPr>
      <t>КЕКВ 2111 + 14 600              КЕКВ 2120 +6 500</t>
    </r>
  </si>
  <si>
    <r>
      <t xml:space="preserve">КПКВ 0611160                </t>
    </r>
    <r>
      <rPr>
        <sz val="30"/>
        <rFont val="Times New Roman"/>
        <family val="1"/>
        <charset val="204"/>
      </rPr>
      <t>КЕКВ 2111 +  155 000             КЕКВ 2120 +35 000</t>
    </r>
  </si>
  <si>
    <r>
      <t xml:space="preserve">КПКВ 0611141          </t>
    </r>
    <r>
      <rPr>
        <sz val="30"/>
        <rFont val="Times New Roman"/>
        <family val="1"/>
        <charset val="204"/>
      </rPr>
      <t>КЕКВ 2111 + 2 334 800              КЕКВ 2120 +513 800</t>
    </r>
  </si>
  <si>
    <t>Відділ з питань фіз.та спорту              ( ДЮСШ)</t>
  </si>
  <si>
    <t>Лист пологового будинку від 12.03.2024                         № 1-02/133</t>
  </si>
  <si>
    <t xml:space="preserve">Зміни в межах: зняти з медичних інструментів  на  придбання венозного сканера ( +-) 110 000 грн.                                                                     </t>
  </si>
  <si>
    <t>( +-) 110 000</t>
  </si>
  <si>
    <r>
      <t xml:space="preserve">КПКВ  0212030         </t>
    </r>
    <r>
      <rPr>
        <sz val="35"/>
        <rFont val="Times New Roman"/>
        <family val="1"/>
        <charset val="204"/>
      </rPr>
      <t>КЕКВ 2610 -110 000 КЕКВ 3210+110 000</t>
    </r>
  </si>
  <si>
    <t xml:space="preserve">Зміни в межах кошторисних призначень  </t>
  </si>
  <si>
    <t>Лист Департаменту фінансів ОДА  від 15.03.2024 № 08-20/38</t>
  </si>
  <si>
    <r>
      <t xml:space="preserve">КПКВ 0212010   </t>
    </r>
    <r>
      <rPr>
        <sz val="38"/>
        <rFont val="Times New Roman"/>
        <family val="1"/>
        <charset val="204"/>
      </rPr>
      <t xml:space="preserve">КЕКВ 2610 </t>
    </r>
  </si>
  <si>
    <t xml:space="preserve">КПКВ </t>
  </si>
  <si>
    <r>
      <t xml:space="preserve">КПКВ 0212030    </t>
    </r>
    <r>
      <rPr>
        <sz val="38"/>
        <rFont val="Times New Roman"/>
        <family val="1"/>
        <charset val="204"/>
      </rPr>
      <t>КЕКВ 2610</t>
    </r>
  </si>
  <si>
    <r>
      <t xml:space="preserve">КПКВ 0212100       </t>
    </r>
    <r>
      <rPr>
        <sz val="38"/>
        <rFont val="Times New Roman"/>
        <family val="1"/>
        <charset val="204"/>
      </rPr>
      <t>КЕКВ 2610</t>
    </r>
  </si>
  <si>
    <r>
      <t xml:space="preserve">КПКВ 0611021     </t>
    </r>
    <r>
      <rPr>
        <sz val="38"/>
        <rFont val="Times New Roman"/>
        <family val="1"/>
        <charset val="204"/>
      </rPr>
      <t>КЕКВ 2210</t>
    </r>
  </si>
  <si>
    <r>
      <t xml:space="preserve">КПКВ 1011080    </t>
    </r>
    <r>
      <rPr>
        <sz val="38"/>
        <rFont val="Times New Roman"/>
        <family val="1"/>
        <charset val="204"/>
      </rPr>
      <t>КЕКВ 2210</t>
    </r>
  </si>
  <si>
    <r>
      <t xml:space="preserve">КПКВ 0813242     </t>
    </r>
    <r>
      <rPr>
        <sz val="38"/>
        <rFont val="Times New Roman"/>
        <family val="1"/>
        <charset val="204"/>
      </rPr>
      <t>КЕКВ 2730</t>
    </r>
  </si>
  <si>
    <t xml:space="preserve">Службова відділу НС, ЦЗН, ОМР від 22.02.2024 </t>
  </si>
  <si>
    <t xml:space="preserve">( +-)140 000 </t>
  </si>
  <si>
    <t xml:space="preserve">Перерозподіл коштів  по Програмі розвитку цивільного захисту : П.7 знято з  КЕКВ 2210 -70 000 та КЕКВ 2240 -70 000 на КЕКВ 3122+ 140 000  для виконання робіт з коригування ПКД "Нове будівництво міської автоматизованої системи  централізованого  оповіщення.Пусковий комплекс -2019" </t>
  </si>
  <si>
    <r>
      <t xml:space="preserve">КПКВ 0218110   </t>
    </r>
    <r>
      <rPr>
        <sz val="38"/>
        <rFont val="Times New Roman"/>
        <family val="1"/>
        <charset val="204"/>
      </rPr>
      <t>КЕКВ 2210-70 000 КЕКВ 2240-70 000 КЕКВ 3122                   +140 000</t>
    </r>
  </si>
  <si>
    <r>
      <t xml:space="preserve">КПКВ 3718710   </t>
    </r>
    <r>
      <rPr>
        <sz val="38"/>
        <rFont val="Times New Roman"/>
        <family val="1"/>
        <charset val="204"/>
      </rPr>
      <t>КЕКВ 9000</t>
    </r>
  </si>
  <si>
    <t>2</t>
  </si>
  <si>
    <t xml:space="preserve">Зняти  планові асигування  в сумі 288 737 грн, з метою усунення  виявлених порушень ревізією  Північного офісу Держаудитслужби </t>
  </si>
  <si>
    <r>
      <t xml:space="preserve">КПКВ 1115031                       </t>
    </r>
    <r>
      <rPr>
        <sz val="30"/>
        <rFont val="Times New Roman"/>
        <family val="1"/>
        <charset val="204"/>
      </rPr>
      <t>КЕКВ 2111 +200 000                      КЕКВ 2120 + 48 782,36</t>
    </r>
  </si>
  <si>
    <t>Освіта, ЗЗСО</t>
  </si>
  <si>
    <t xml:space="preserve">   </t>
  </si>
  <si>
    <t xml:space="preserve">Зміни за рахунок додаткової дотації з державного бюджету місцевим бюджетам на здійснення повноважень органів місцевого самоврядування  (на оплату праці з нарахуваннями працівників бюджетних установ) </t>
  </si>
  <si>
    <t xml:space="preserve">Субвенція з місцевого бюджету на виконання окремих заходів з реалізації соціального проекту «Активні парки – локації здорової України» за рахунок відповідної субвенції з державного бюджету на 2024 рік </t>
  </si>
  <si>
    <t xml:space="preserve">Розпор. ОВА від 26.03.2024  №194, лист Департаменту фінансів ОДА від 27.03.2024 №06-14/41 </t>
  </si>
  <si>
    <r>
      <t xml:space="preserve">Додаткові кошти на пільгові медикаменти -              </t>
    </r>
    <r>
      <rPr>
        <b/>
        <sz val="40"/>
        <rFont val="Times New Roman"/>
        <family val="1"/>
        <charset val="204"/>
      </rPr>
      <t>2 819 400 грн</t>
    </r>
    <r>
      <rPr>
        <sz val="40"/>
        <rFont val="Times New Roman"/>
        <family val="1"/>
        <charset val="204"/>
      </rPr>
      <t xml:space="preserve">;  медичні вироби (доданий розрахунок на підгузки, калоприймачі тощо) - </t>
    </r>
    <r>
      <rPr>
        <b/>
        <sz val="40"/>
        <rFont val="Times New Roman"/>
        <family val="1"/>
        <charset val="204"/>
      </rPr>
      <t>1 412 200 грн.</t>
    </r>
  </si>
  <si>
    <t xml:space="preserve">КПКВ 0218240 КЕКВ </t>
  </si>
  <si>
    <r>
      <t xml:space="preserve">КПКВ 0212030     </t>
    </r>
    <r>
      <rPr>
        <sz val="38"/>
        <rFont val="Times New Roman"/>
        <family val="1"/>
        <charset val="204"/>
      </rPr>
      <t>КЕКВ 2610    (в резервний фонд)</t>
    </r>
  </si>
  <si>
    <r>
      <rPr>
        <b/>
        <sz val="40"/>
        <rFont val="Times New Roman"/>
        <family val="1"/>
        <charset val="204"/>
      </rPr>
      <t xml:space="preserve">Інша субвенція  з місцевого бюджету            </t>
    </r>
    <r>
      <rPr>
        <sz val="40"/>
        <rFont val="Times New Roman"/>
        <family val="1"/>
        <charset val="204"/>
      </rPr>
      <t xml:space="preserve">(на виконаннґя доручень виборців депутатами обласної ради): </t>
    </r>
    <r>
      <rPr>
        <b/>
        <sz val="40"/>
        <rFont val="Times New Roman"/>
        <family val="1"/>
        <charset val="204"/>
      </rPr>
      <t>210 000грн</t>
    </r>
    <r>
      <rPr>
        <sz val="40"/>
        <rFont val="Times New Roman"/>
        <family val="1"/>
        <charset val="204"/>
      </rPr>
      <t xml:space="preserve">  </t>
    </r>
    <r>
      <rPr>
        <sz val="36"/>
        <rFont val="Times New Roman"/>
        <family val="1"/>
        <charset val="204"/>
      </rPr>
      <t xml:space="preserve">- зміцнення матеріально – технічної бази КНП ЦМЛ ім. М. Галицького  в сумі 80 000,00 грн (неврологічне відділення, хірургічне відділення, терапевтичне відділення №1 та №2); 
- зміцнення матеріально – технічної бази КНП Пологовий будинок в сумі 20 000,00 грн.
- зміцнення матеріально – технічної бази КНП Стоматологічна  поліклініка в сумі 30 000,00 грн.
- зміцнення матеріально – технічної бази ліцею при НДУ ім. М. Гоголя в сумі 20 000,00 грн.
- зміцнення матеріально – технічної бази гімназії №3 в сумі 20 000,00 грн.
- зміцнення матеріально – технічної бази закладу позашкільної мистецької освіти – хореографічна школа в сумі 20 000,00 грн.
- надання  адресної матеріальної допомоги 10 одержувачам в сумі  20 000,00 грн. 
                             </t>
    </r>
  </si>
  <si>
    <t>Лист УЖКГ та Б від 28.03.24 № 01-14/242</t>
  </si>
  <si>
    <t>Перерозподіл кошторисних призначень з поточного ремонту пам’ятників та пам’ятних знаків на поточний ремонт автомобіля</t>
  </si>
  <si>
    <t>(+,-) 100 000</t>
  </si>
  <si>
    <r>
      <t xml:space="preserve">КПКВ 1216030 </t>
    </r>
    <r>
      <rPr>
        <sz val="40"/>
        <rFont val="Times New Roman"/>
        <family val="1"/>
        <charset val="204"/>
      </rPr>
      <t>КЕКВ 2240-100000;</t>
    </r>
    <r>
      <rPr>
        <b/>
        <sz val="40"/>
        <rFont val="Times New Roman"/>
        <family val="1"/>
        <charset val="204"/>
      </rPr>
      <t xml:space="preserve"> КПКВ 1210160 </t>
    </r>
    <r>
      <rPr>
        <sz val="40"/>
        <rFont val="Times New Roman"/>
        <family val="1"/>
        <charset val="204"/>
      </rPr>
      <t>КЕКВ 2240+100000</t>
    </r>
  </si>
  <si>
    <t>Службова відділу НС, ЦЗН, ОМР від 01.04.2024, лист в/ч № 7047 від 01.01.24 № 724 з</t>
  </si>
  <si>
    <t>КПКВ 3719800 КЕКВ 3220+989500, КЕКВ 2620+510500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</si>
  <si>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</si>
  <si>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Зменшення Резервного фонду (п.п. 5,8,9)</t>
  </si>
  <si>
    <t>Міський голова                                            Олександр КОДОЛА</t>
  </si>
  <si>
    <r>
      <t xml:space="preserve">КПКВ 1115049 </t>
    </r>
    <r>
      <rPr>
        <sz val="38"/>
        <rFont val="Times New Roman"/>
        <family val="1"/>
        <charset val="204"/>
      </rPr>
      <t>КЕКВ 2111,       КЕКВ 2120</t>
    </r>
  </si>
  <si>
    <t>від  04 квітня 2024 р. №5-37/2024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</si>
</sst>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b/>
      <sz val="26"/>
      <name val="Times New Roman"/>
      <family val="1"/>
      <charset val="204"/>
    </font>
    <font>
      <b/>
      <sz val="4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38"/>
      <name val="Times New Roman"/>
      <family val="1"/>
      <charset val="204"/>
    </font>
    <font>
      <b/>
      <sz val="38"/>
      <name val="Calibri"/>
      <family val="2"/>
      <charset val="204"/>
      <scheme val="minor"/>
    </font>
    <font>
      <b/>
      <u/>
      <sz val="28"/>
      <name val="Times New Roman"/>
      <family val="1"/>
      <charset val="204"/>
    </font>
    <font>
      <b/>
      <sz val="30"/>
      <name val="Times New Roman"/>
      <family val="1"/>
      <charset val="204"/>
    </font>
    <font>
      <sz val="38"/>
      <name val="Times New Roman"/>
      <family val="1"/>
      <charset val="204"/>
    </font>
    <font>
      <sz val="35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42"/>
      <name val="Times New Roman"/>
      <family val="1"/>
      <charset val="204"/>
    </font>
    <font>
      <b/>
      <sz val="4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4" fillId="2" borderId="0" xfId="0" applyFont="1" applyFill="1"/>
    <xf numFmtId="0" fontId="5" fillId="2" borderId="0" xfId="0" applyFont="1" applyFill="1"/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6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8" fillId="2" borderId="0" xfId="0" applyFont="1" applyFill="1" applyBorder="1" applyAlignment="1"/>
    <xf numFmtId="0" fontId="13" fillId="2" borderId="0" xfId="0" applyFont="1" applyFill="1" applyBorder="1" applyAlignment="1">
      <alignment horizontal="center" vertical="center" wrapText="1"/>
    </xf>
    <xf numFmtId="14" fontId="14" fillId="2" borderId="0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8" fillId="2" borderId="0" xfId="0" applyFont="1" applyFill="1" applyAlignment="1"/>
    <xf numFmtId="4" fontId="10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/>
    </xf>
    <xf numFmtId="0" fontId="16" fillId="2" borderId="0" xfId="0" applyFont="1" applyFill="1" applyBorder="1" applyAlignment="1"/>
    <xf numFmtId="0" fontId="17" fillId="2" borderId="0" xfId="0" applyFont="1" applyFill="1"/>
    <xf numFmtId="0" fontId="10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18" fillId="2" borderId="0" xfId="0" applyFont="1" applyFill="1" applyBorder="1" applyAlignment="1">
      <alignment horizontal="center"/>
    </xf>
    <xf numFmtId="0" fontId="19" fillId="2" borderId="0" xfId="0" applyFont="1" applyFill="1" applyBorder="1" applyAlignment="1"/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0" borderId="0" xfId="0" applyFont="1" applyFill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5" xfId="0" applyBorder="1" applyAlignment="1"/>
    <xf numFmtId="4" fontId="10" fillId="0" borderId="1" xfId="0" applyNumberFormat="1" applyFont="1" applyFill="1" applyBorder="1" applyAlignment="1">
      <alignment horizontal="center" vertical="center"/>
    </xf>
    <xf numFmtId="9" fontId="18" fillId="0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0" fillId="0" borderId="1" xfId="0" applyBorder="1" applyAlignment="1"/>
    <xf numFmtId="0" fontId="13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/>
    </xf>
    <xf numFmtId="9" fontId="1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24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justify" vertical="center"/>
    </xf>
    <xf numFmtId="0" fontId="10" fillId="2" borderId="1" xfId="0" applyFont="1" applyFill="1" applyBorder="1" applyAlignment="1">
      <alignment horizontal="justify" vertical="center"/>
    </xf>
    <xf numFmtId="4" fontId="3" fillId="2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9" fontId="18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center" vertical="center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4" xfId="0" applyNumberFormat="1" applyFont="1" applyFill="1" applyBorder="1" applyAlignment="1">
      <alignment horizontal="center" vertical="center"/>
    </xf>
    <xf numFmtId="49" fontId="26" fillId="3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/>
    </xf>
    <xf numFmtId="9" fontId="1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view="pageBreakPreview" topLeftCell="B2" zoomScale="30" zoomScaleSheetLayoutView="30" zoomScalePageLayoutView="25" workbookViewId="0">
      <selection activeCell="F3" sqref="F3:K3"/>
    </sheetView>
  </sheetViews>
  <sheetFormatPr defaultColWidth="8.875" defaultRowHeight="46.9"/>
  <cols>
    <col min="1" max="1" width="2.125" style="1" hidden="1" customWidth="1"/>
    <col min="2" max="2" width="15.875" style="29" customWidth="1"/>
    <col min="3" max="3" width="64.625" style="14" customWidth="1"/>
    <col min="4" max="4" width="147" style="15" customWidth="1"/>
    <col min="5" max="5" width="53.375" style="40" customWidth="1"/>
    <col min="6" max="6" width="53.125" style="40" customWidth="1"/>
    <col min="7" max="7" width="22.375" style="40" hidden="1" customWidth="1"/>
    <col min="8" max="8" width="23.375" style="40" hidden="1" customWidth="1"/>
    <col min="9" max="9" width="22.375" style="40" hidden="1" customWidth="1"/>
    <col min="10" max="10" width="0.125" style="19" customWidth="1"/>
    <col min="11" max="11" width="60.125" style="46" customWidth="1"/>
    <col min="12" max="12" width="52.625" style="1" customWidth="1"/>
    <col min="13" max="13" width="8.875" style="1"/>
    <col min="14" max="14" width="59.375" style="1" customWidth="1"/>
    <col min="15" max="16384" width="8.875" style="1"/>
  </cols>
  <sheetData>
    <row r="1" spans="2:14" ht="40.75" customHeight="1">
      <c r="C1" s="6"/>
      <c r="D1" s="7"/>
      <c r="E1" s="37"/>
      <c r="F1" s="90" t="s">
        <v>15</v>
      </c>
      <c r="G1" s="90"/>
      <c r="H1" s="90"/>
      <c r="I1" s="90"/>
      <c r="J1" s="90"/>
      <c r="K1" s="90"/>
    </row>
    <row r="2" spans="2:14" ht="45.7" customHeight="1">
      <c r="B2" s="30"/>
      <c r="C2" s="6"/>
      <c r="D2" s="8"/>
      <c r="E2" s="37"/>
      <c r="F2" s="90" t="s">
        <v>8</v>
      </c>
      <c r="G2" s="90"/>
      <c r="H2" s="90"/>
      <c r="I2" s="90"/>
      <c r="J2" s="90"/>
      <c r="K2" s="90"/>
    </row>
    <row r="3" spans="2:14" ht="44.15" customHeight="1">
      <c r="B3" s="30"/>
      <c r="C3" s="9"/>
      <c r="D3" s="10"/>
      <c r="E3" s="38"/>
      <c r="F3" s="90" t="s">
        <v>88</v>
      </c>
      <c r="G3" s="90"/>
      <c r="H3" s="90"/>
      <c r="I3" s="90"/>
      <c r="J3" s="90"/>
      <c r="K3" s="90"/>
    </row>
    <row r="4" spans="2:14" ht="42.8" customHeight="1">
      <c r="B4" s="30"/>
      <c r="C4" s="9"/>
      <c r="D4" s="10"/>
      <c r="E4" s="38"/>
      <c r="F4" s="39"/>
      <c r="G4" s="39"/>
      <c r="H4" s="39"/>
      <c r="I4" s="39"/>
      <c r="J4" s="17"/>
      <c r="K4" s="41"/>
    </row>
    <row r="5" spans="2:14" s="2" customFormat="1" ht="60.8" customHeight="1">
      <c r="B5" s="91" t="s">
        <v>14</v>
      </c>
      <c r="C5" s="91"/>
      <c r="D5" s="91"/>
      <c r="E5" s="91"/>
      <c r="F5" s="92"/>
      <c r="G5" s="92"/>
      <c r="H5" s="92"/>
      <c r="I5" s="92"/>
      <c r="J5" s="92"/>
      <c r="K5" s="92"/>
    </row>
    <row r="6" spans="2:14" s="2" customFormat="1" ht="29.25" customHeight="1">
      <c r="B6" s="31"/>
      <c r="C6" s="11"/>
      <c r="D6" s="20"/>
      <c r="E6" s="35"/>
      <c r="F6" s="12"/>
      <c r="G6" s="18"/>
      <c r="H6" s="18"/>
      <c r="I6" s="18"/>
      <c r="J6" s="18"/>
      <c r="K6" s="42"/>
    </row>
    <row r="7" spans="2:14" s="23" customFormat="1" ht="236.25" customHeight="1">
      <c r="B7" s="5" t="s">
        <v>0</v>
      </c>
      <c r="C7" s="21" t="s">
        <v>7</v>
      </c>
      <c r="D7" s="21" t="s">
        <v>3</v>
      </c>
      <c r="E7" s="21" t="s">
        <v>5</v>
      </c>
      <c r="F7" s="36" t="s">
        <v>13</v>
      </c>
      <c r="G7" s="22" t="s">
        <v>4</v>
      </c>
      <c r="H7" s="22" t="s">
        <v>1</v>
      </c>
      <c r="I7" s="22" t="s">
        <v>2</v>
      </c>
      <c r="J7" s="93" t="s">
        <v>6</v>
      </c>
      <c r="K7" s="93"/>
    </row>
    <row r="8" spans="2:14" ht="0.7" customHeight="1">
      <c r="B8" s="98" t="s">
        <v>9</v>
      </c>
      <c r="C8" s="98"/>
      <c r="D8" s="98"/>
      <c r="E8" s="98"/>
      <c r="F8" s="98"/>
      <c r="G8" s="98"/>
      <c r="H8" s="98"/>
      <c r="I8" s="98"/>
      <c r="J8" s="98"/>
      <c r="K8" s="98"/>
      <c r="N8" s="1" t="s">
        <v>11</v>
      </c>
    </row>
    <row r="9" spans="2:14" ht="27.7" hidden="1" customHeight="1">
      <c r="B9" s="24">
        <v>1</v>
      </c>
      <c r="C9" s="5"/>
      <c r="D9" s="13"/>
      <c r="E9" s="4"/>
      <c r="F9" s="4"/>
      <c r="G9" s="24"/>
      <c r="H9" s="24"/>
      <c r="I9" s="24"/>
      <c r="J9" s="24"/>
      <c r="K9" s="43"/>
    </row>
    <row r="10" spans="2:14" ht="54.7" hidden="1" customHeight="1">
      <c r="B10" s="32"/>
      <c r="C10" s="5"/>
      <c r="D10" s="21" t="s">
        <v>10</v>
      </c>
      <c r="E10" s="3"/>
      <c r="F10" s="3"/>
      <c r="G10" s="3"/>
      <c r="H10" s="3"/>
      <c r="I10" s="3"/>
      <c r="J10" s="24"/>
      <c r="K10" s="44"/>
    </row>
    <row r="11" spans="2:14" ht="85.75" customHeight="1">
      <c r="B11" s="99" t="s">
        <v>12</v>
      </c>
      <c r="C11" s="100"/>
      <c r="D11" s="100"/>
      <c r="E11" s="100"/>
      <c r="F11" s="100"/>
      <c r="G11" s="100"/>
      <c r="H11" s="100"/>
      <c r="I11" s="100"/>
      <c r="J11" s="100"/>
      <c r="K11" s="101"/>
    </row>
    <row r="12" spans="2:14" ht="122.3" customHeight="1">
      <c r="B12" s="102" t="s">
        <v>71</v>
      </c>
      <c r="C12" s="103"/>
      <c r="D12" s="103"/>
      <c r="E12" s="103"/>
      <c r="F12" s="103"/>
      <c r="G12" s="103"/>
      <c r="H12" s="103"/>
      <c r="I12" s="103"/>
      <c r="J12" s="103"/>
      <c r="K12" s="104"/>
    </row>
    <row r="13" spans="2:14" ht="111.75" customHeight="1">
      <c r="B13" s="63">
        <v>1</v>
      </c>
      <c r="C13" s="33" t="s">
        <v>70</v>
      </c>
      <c r="D13" s="60" t="s">
        <v>21</v>
      </c>
      <c r="E13" s="61">
        <v>34957900</v>
      </c>
      <c r="F13" s="61">
        <v>34957900</v>
      </c>
      <c r="G13" s="25"/>
      <c r="H13" s="25"/>
      <c r="I13" s="25"/>
      <c r="J13" s="25"/>
      <c r="K13" s="66"/>
    </row>
    <row r="14" spans="2:14" ht="129.1" customHeight="1">
      <c r="B14" s="27"/>
      <c r="C14" s="33" t="s">
        <v>22</v>
      </c>
      <c r="D14" s="26" t="str">
        <f>D15</f>
        <v>додаткова потреба на заробітну плату та нарахування</v>
      </c>
      <c r="E14" s="28">
        <v>540500</v>
      </c>
      <c r="F14" s="28">
        <f>E14</f>
        <v>540500</v>
      </c>
      <c r="G14" s="25"/>
      <c r="H14" s="25"/>
      <c r="I14" s="25"/>
      <c r="J14" s="25"/>
      <c r="K14" s="47" t="s">
        <v>41</v>
      </c>
    </row>
    <row r="15" spans="2:14" ht="149.44999999999999" customHeight="1">
      <c r="B15" s="27"/>
      <c r="C15" s="74" t="s">
        <v>69</v>
      </c>
      <c r="D15" s="26" t="s">
        <v>23</v>
      </c>
      <c r="E15" s="28">
        <f>18831800-740882.36</f>
        <v>18090917.640000001</v>
      </c>
      <c r="F15" s="28">
        <f>E15</f>
        <v>18090917.640000001</v>
      </c>
      <c r="G15" s="25"/>
      <c r="H15" s="25"/>
      <c r="I15" s="25"/>
      <c r="J15" s="25"/>
      <c r="K15" s="48" t="s">
        <v>42</v>
      </c>
    </row>
    <row r="16" spans="2:14" ht="129.1" customHeight="1">
      <c r="B16" s="27"/>
      <c r="C16" s="26" t="s">
        <v>24</v>
      </c>
      <c r="D16" s="26" t="s">
        <v>23</v>
      </c>
      <c r="E16" s="28">
        <v>2200000</v>
      </c>
      <c r="F16" s="28">
        <f t="shared" ref="F16:F19" si="0">E16</f>
        <v>2200000</v>
      </c>
      <c r="G16" s="25"/>
      <c r="H16" s="25"/>
      <c r="I16" s="25"/>
      <c r="J16" s="25"/>
      <c r="K16" s="47" t="s">
        <v>43</v>
      </c>
    </row>
    <row r="17" spans="1:11" ht="126.7" customHeight="1">
      <c r="B17" s="27"/>
      <c r="C17" s="26" t="s">
        <v>25</v>
      </c>
      <c r="D17" s="26" t="s">
        <v>23</v>
      </c>
      <c r="E17" s="28">
        <v>21100</v>
      </c>
      <c r="F17" s="28">
        <f t="shared" si="0"/>
        <v>21100</v>
      </c>
      <c r="G17" s="25"/>
      <c r="H17" s="25"/>
      <c r="I17" s="25"/>
      <c r="J17" s="25"/>
      <c r="K17" s="47" t="s">
        <v>44</v>
      </c>
    </row>
    <row r="18" spans="1:11" ht="124.5" customHeight="1">
      <c r="B18" s="27"/>
      <c r="C18" s="26" t="s">
        <v>26</v>
      </c>
      <c r="D18" s="26" t="s">
        <v>23</v>
      </c>
      <c r="E18" s="28">
        <v>190000</v>
      </c>
      <c r="F18" s="28">
        <f t="shared" si="0"/>
        <v>190000</v>
      </c>
      <c r="G18" s="25"/>
      <c r="H18" s="25"/>
      <c r="I18" s="25"/>
      <c r="J18" s="25"/>
      <c r="K18" s="47" t="s">
        <v>45</v>
      </c>
    </row>
    <row r="19" spans="1:11" ht="142.5" customHeight="1">
      <c r="B19" s="27"/>
      <c r="C19" s="26" t="s">
        <v>27</v>
      </c>
      <c r="D19" s="26" t="s">
        <v>23</v>
      </c>
      <c r="E19" s="28">
        <v>2848600</v>
      </c>
      <c r="F19" s="28">
        <f t="shared" si="0"/>
        <v>2848600</v>
      </c>
      <c r="G19" s="25"/>
      <c r="H19" s="25"/>
      <c r="I19" s="25"/>
      <c r="J19" s="25"/>
      <c r="K19" s="47" t="s">
        <v>46</v>
      </c>
    </row>
    <row r="20" spans="1:11" ht="63.7" customHeight="1">
      <c r="B20" s="95" t="s">
        <v>28</v>
      </c>
      <c r="C20" s="96"/>
      <c r="D20" s="97"/>
      <c r="E20" s="61">
        <f>E14+E15+E16+E17+E18+E19</f>
        <v>23891117.640000001</v>
      </c>
      <c r="F20" s="61">
        <f>F14+F15+F16+F17+F18+F19</f>
        <v>23891117.640000001</v>
      </c>
      <c r="G20" s="25"/>
      <c r="H20" s="25"/>
      <c r="I20" s="25"/>
      <c r="J20" s="25"/>
      <c r="K20" s="25"/>
    </row>
    <row r="21" spans="1:11" ht="122.3" customHeight="1">
      <c r="B21" s="27"/>
      <c r="C21" s="26" t="s">
        <v>29</v>
      </c>
      <c r="D21" s="26" t="s">
        <v>23</v>
      </c>
      <c r="E21" s="28">
        <v>366000</v>
      </c>
      <c r="F21" s="28">
        <v>366000</v>
      </c>
      <c r="G21" s="25"/>
      <c r="H21" s="25"/>
      <c r="I21" s="25"/>
      <c r="J21" s="25"/>
      <c r="K21" s="52" t="s">
        <v>35</v>
      </c>
    </row>
    <row r="22" spans="1:11" ht="120.1" customHeight="1">
      <c r="B22" s="27"/>
      <c r="C22" s="26" t="str">
        <f>C21</f>
        <v>Культура</v>
      </c>
      <c r="D22" s="26" t="s">
        <v>23</v>
      </c>
      <c r="E22" s="28">
        <v>305000</v>
      </c>
      <c r="F22" s="28">
        <f>E22</f>
        <v>305000</v>
      </c>
      <c r="G22" s="25"/>
      <c r="H22" s="25"/>
      <c r="I22" s="25"/>
      <c r="J22" s="25"/>
      <c r="K22" s="52" t="s">
        <v>36</v>
      </c>
    </row>
    <row r="23" spans="1:11" ht="127.55" customHeight="1">
      <c r="B23" s="27"/>
      <c r="C23" s="26" t="s">
        <v>29</v>
      </c>
      <c r="D23" s="26" t="s">
        <v>23</v>
      </c>
      <c r="E23" s="28">
        <v>1708000</v>
      </c>
      <c r="F23" s="28">
        <f t="shared" ref="F23:F26" si="1">E23</f>
        <v>1708000</v>
      </c>
      <c r="G23" s="25"/>
      <c r="H23" s="25"/>
      <c r="I23" s="25"/>
      <c r="J23" s="25"/>
      <c r="K23" s="52" t="s">
        <v>37</v>
      </c>
    </row>
    <row r="24" spans="1:11" ht="124.5" customHeight="1">
      <c r="B24" s="27"/>
      <c r="C24" s="26" t="str">
        <f t="shared" ref="C24" si="2">C23</f>
        <v>Культура</v>
      </c>
      <c r="D24" s="26" t="s">
        <v>23</v>
      </c>
      <c r="E24" s="28">
        <v>1464000</v>
      </c>
      <c r="F24" s="28">
        <f t="shared" si="1"/>
        <v>1464000</v>
      </c>
      <c r="G24" s="25"/>
      <c r="H24" s="25"/>
      <c r="I24" s="25"/>
      <c r="J24" s="25"/>
      <c r="K24" s="52" t="s">
        <v>38</v>
      </c>
    </row>
    <row r="25" spans="1:11" ht="120.1" customHeight="1">
      <c r="B25" s="27"/>
      <c r="C25" s="26" t="s">
        <v>29</v>
      </c>
      <c r="D25" s="26" t="s">
        <v>23</v>
      </c>
      <c r="E25" s="28">
        <v>875000</v>
      </c>
      <c r="F25" s="28">
        <f t="shared" si="1"/>
        <v>875000</v>
      </c>
      <c r="G25" s="25"/>
      <c r="H25" s="25"/>
      <c r="I25" s="25"/>
      <c r="J25" s="25"/>
      <c r="K25" s="52" t="s">
        <v>39</v>
      </c>
    </row>
    <row r="26" spans="1:11" ht="132.80000000000001" customHeight="1">
      <c r="B26" s="27"/>
      <c r="C26" s="26" t="str">
        <f t="shared" ref="C26" si="3">C25</f>
        <v>Культура</v>
      </c>
      <c r="D26" s="26" t="s">
        <v>23</v>
      </c>
      <c r="E26" s="28">
        <v>6100000</v>
      </c>
      <c r="F26" s="28">
        <f t="shared" si="1"/>
        <v>6100000</v>
      </c>
      <c r="G26" s="25"/>
      <c r="H26" s="25"/>
      <c r="I26" s="25"/>
      <c r="J26" s="25"/>
      <c r="K26" s="52" t="s">
        <v>40</v>
      </c>
    </row>
    <row r="27" spans="1:11" ht="81" customHeight="1">
      <c r="B27" s="95" t="s">
        <v>30</v>
      </c>
      <c r="C27" s="96"/>
      <c r="D27" s="97"/>
      <c r="E27" s="61">
        <f>E21+E22+E23+E24+E25+E26</f>
        <v>10818000</v>
      </c>
      <c r="F27" s="61">
        <f>F21+F22+F23+F24+F25+F26</f>
        <v>10818000</v>
      </c>
      <c r="G27" s="25"/>
      <c r="H27" s="25"/>
      <c r="I27" s="25"/>
      <c r="J27" s="25"/>
      <c r="K27" s="65"/>
    </row>
    <row r="28" spans="1:11" ht="155.25" customHeight="1">
      <c r="B28" s="64"/>
      <c r="C28" s="76" t="s">
        <v>47</v>
      </c>
      <c r="D28" s="76" t="s">
        <v>23</v>
      </c>
      <c r="E28" s="61">
        <v>248782.36</v>
      </c>
      <c r="F28" s="61">
        <v>248782.36</v>
      </c>
      <c r="G28" s="25"/>
      <c r="H28" s="25"/>
      <c r="I28" s="25"/>
      <c r="J28" s="25"/>
      <c r="K28" s="47" t="s">
        <v>68</v>
      </c>
    </row>
    <row r="29" spans="1:11" s="50" customFormat="1" ht="293.95" customHeight="1">
      <c r="B29" s="84" t="s">
        <v>66</v>
      </c>
      <c r="C29" s="76" t="s">
        <v>19</v>
      </c>
      <c r="D29" s="76" t="s">
        <v>20</v>
      </c>
      <c r="E29" s="78">
        <v>1776594</v>
      </c>
      <c r="F29" s="78">
        <f>E29</f>
        <v>1776594</v>
      </c>
      <c r="G29" s="56"/>
      <c r="H29" s="56"/>
      <c r="I29" s="56"/>
      <c r="J29" s="55"/>
      <c r="K29" s="79" t="s">
        <v>32</v>
      </c>
    </row>
    <row r="30" spans="1:11" s="50" customFormat="1" ht="146.05000000000001" customHeight="1">
      <c r="A30" s="70">
        <v>3</v>
      </c>
      <c r="B30" s="110">
        <v>3</v>
      </c>
      <c r="C30" s="105" t="s">
        <v>53</v>
      </c>
      <c r="D30" s="107" t="s">
        <v>77</v>
      </c>
      <c r="E30" s="68">
        <v>80000</v>
      </c>
      <c r="F30" s="68">
        <v>80000</v>
      </c>
      <c r="G30" s="56"/>
      <c r="H30" s="56"/>
      <c r="I30" s="56"/>
      <c r="J30" s="55"/>
      <c r="K30" s="69" t="s">
        <v>54</v>
      </c>
    </row>
    <row r="31" spans="1:11" s="50" customFormat="1" ht="146.05000000000001" customHeight="1">
      <c r="A31" s="71"/>
      <c r="B31" s="110"/>
      <c r="C31" s="105"/>
      <c r="D31" s="107"/>
      <c r="E31" s="68">
        <v>20000</v>
      </c>
      <c r="F31" s="68">
        <v>20000</v>
      </c>
      <c r="G31" s="56"/>
      <c r="H31" s="56"/>
      <c r="I31" s="56"/>
      <c r="J31" s="55" t="s">
        <v>55</v>
      </c>
      <c r="K31" s="69" t="s">
        <v>56</v>
      </c>
    </row>
    <row r="32" spans="1:11" s="50" customFormat="1" ht="146.05000000000001" customHeight="1">
      <c r="A32" s="71"/>
      <c r="B32" s="110"/>
      <c r="C32" s="105"/>
      <c r="D32" s="107"/>
      <c r="E32" s="68">
        <v>30000</v>
      </c>
      <c r="F32" s="68">
        <v>30000</v>
      </c>
      <c r="G32" s="56"/>
      <c r="H32" s="56"/>
      <c r="I32" s="56"/>
      <c r="J32" s="55"/>
      <c r="K32" s="69" t="s">
        <v>57</v>
      </c>
    </row>
    <row r="33" spans="1:11" s="50" customFormat="1" ht="146.05000000000001" customHeight="1">
      <c r="A33" s="71"/>
      <c r="B33" s="110"/>
      <c r="C33" s="105"/>
      <c r="D33" s="107"/>
      <c r="E33" s="68">
        <v>40000</v>
      </c>
      <c r="F33" s="68">
        <v>40000</v>
      </c>
      <c r="G33" s="56"/>
      <c r="H33" s="56"/>
      <c r="I33" s="56"/>
      <c r="J33" s="55" t="s">
        <v>55</v>
      </c>
      <c r="K33" s="69" t="s">
        <v>58</v>
      </c>
    </row>
    <row r="34" spans="1:11" s="50" customFormat="1" ht="159.80000000000001" customHeight="1">
      <c r="A34" s="71"/>
      <c r="B34" s="110"/>
      <c r="C34" s="105"/>
      <c r="D34" s="107"/>
      <c r="E34" s="68">
        <v>20000</v>
      </c>
      <c r="F34" s="68">
        <v>20000</v>
      </c>
      <c r="G34" s="56"/>
      <c r="H34" s="56"/>
      <c r="I34" s="56"/>
      <c r="J34" s="55"/>
      <c r="K34" s="69" t="s">
        <v>59</v>
      </c>
    </row>
    <row r="35" spans="1:11" s="50" customFormat="1" ht="169.5" customHeight="1">
      <c r="A35" s="72"/>
      <c r="B35" s="110"/>
      <c r="C35" s="105"/>
      <c r="D35" s="107"/>
      <c r="E35" s="108">
        <v>20000</v>
      </c>
      <c r="F35" s="108">
        <v>20000</v>
      </c>
      <c r="G35" s="56"/>
      <c r="H35" s="56"/>
      <c r="I35" s="56"/>
      <c r="J35" s="55"/>
      <c r="K35" s="109" t="s">
        <v>60</v>
      </c>
    </row>
    <row r="36" spans="1:11" s="50" customFormat="1" ht="269.7" hidden="1" customHeight="1">
      <c r="A36" s="67"/>
      <c r="B36" s="73"/>
      <c r="C36" s="105"/>
      <c r="D36" s="107"/>
      <c r="E36" s="108"/>
      <c r="F36" s="108"/>
      <c r="G36" s="56"/>
      <c r="H36" s="56"/>
      <c r="I36" s="56"/>
      <c r="J36" s="55"/>
      <c r="K36" s="109"/>
    </row>
    <row r="37" spans="1:11" s="50" customFormat="1" ht="328.75" customHeight="1">
      <c r="A37" s="82"/>
      <c r="B37" s="83">
        <v>4</v>
      </c>
      <c r="C37" s="76" t="s">
        <v>73</v>
      </c>
      <c r="D37" s="77" t="s">
        <v>72</v>
      </c>
      <c r="E37" s="78">
        <v>104000</v>
      </c>
      <c r="F37" s="78">
        <v>104000</v>
      </c>
      <c r="G37" s="56"/>
      <c r="H37" s="56"/>
      <c r="I37" s="56"/>
      <c r="J37" s="55"/>
      <c r="K37" s="89" t="s">
        <v>87</v>
      </c>
    </row>
    <row r="38" spans="1:11" s="50" customFormat="1" ht="70.5" customHeight="1">
      <c r="B38" s="99" t="s">
        <v>52</v>
      </c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50" customFormat="1" ht="283.25" customHeight="1">
      <c r="B39" s="26">
        <v>5</v>
      </c>
      <c r="C39" s="26" t="s">
        <v>17</v>
      </c>
      <c r="D39" s="26" t="s">
        <v>18</v>
      </c>
      <c r="E39" s="51">
        <v>761398</v>
      </c>
      <c r="F39" s="51">
        <f>E39</f>
        <v>761398</v>
      </c>
      <c r="G39" s="25"/>
      <c r="H39" s="25"/>
      <c r="I39" s="25"/>
      <c r="J39" s="25"/>
      <c r="K39" s="45" t="s">
        <v>33</v>
      </c>
    </row>
    <row r="40" spans="1:11" s="50" customFormat="1" ht="146.25" customHeight="1">
      <c r="B40" s="106">
        <v>6</v>
      </c>
      <c r="C40" s="105" t="s">
        <v>48</v>
      </c>
      <c r="D40" s="53" t="s">
        <v>49</v>
      </c>
      <c r="E40" s="28" t="s">
        <v>50</v>
      </c>
      <c r="F40" s="28" t="str">
        <f>E40</f>
        <v>( +-) 110 000</v>
      </c>
      <c r="G40" s="25"/>
      <c r="H40" s="25"/>
      <c r="I40" s="25"/>
      <c r="J40" s="25"/>
      <c r="K40" s="47" t="s">
        <v>51</v>
      </c>
    </row>
    <row r="41" spans="1:11" s="50" customFormat="1" ht="158.30000000000001" customHeight="1">
      <c r="B41" s="106"/>
      <c r="C41" s="105"/>
      <c r="D41" s="53" t="s">
        <v>67</v>
      </c>
      <c r="E41" s="28">
        <v>-288737</v>
      </c>
      <c r="F41" s="61">
        <f t="shared" ref="F41:F42" si="4">E41</f>
        <v>-288737</v>
      </c>
      <c r="G41" s="25"/>
      <c r="H41" s="25"/>
      <c r="I41" s="25"/>
      <c r="J41" s="25"/>
      <c r="K41" s="62" t="s">
        <v>76</v>
      </c>
    </row>
    <row r="42" spans="1:11" s="50" customFormat="1" ht="409.6" customHeight="1">
      <c r="B42" s="49">
        <v>7</v>
      </c>
      <c r="C42" s="58" t="s">
        <v>61</v>
      </c>
      <c r="D42" s="57" t="s">
        <v>63</v>
      </c>
      <c r="E42" s="28" t="s">
        <v>62</v>
      </c>
      <c r="F42" s="61" t="str">
        <f t="shared" si="4"/>
        <v xml:space="preserve">( +-)140 000 </v>
      </c>
      <c r="G42" s="55"/>
      <c r="H42" s="55"/>
      <c r="I42" s="55"/>
      <c r="J42" s="55"/>
      <c r="K42" s="62" t="s">
        <v>64</v>
      </c>
    </row>
    <row r="43" spans="1:11" s="50" customFormat="1" ht="214.65" customHeight="1">
      <c r="B43" s="59">
        <v>8</v>
      </c>
      <c r="C43" s="34" t="s">
        <v>16</v>
      </c>
      <c r="D43" s="34" t="s">
        <v>74</v>
      </c>
      <c r="E43" s="16">
        <v>4231600</v>
      </c>
      <c r="F43" s="16">
        <v>1000000</v>
      </c>
      <c r="G43" s="21"/>
      <c r="H43" s="21"/>
      <c r="I43" s="21"/>
      <c r="J43" s="21"/>
      <c r="K43" s="43" t="s">
        <v>34</v>
      </c>
    </row>
    <row r="44" spans="1:11" s="50" customFormat="1" ht="276.45" customHeight="1">
      <c r="B44" s="75">
        <v>9</v>
      </c>
      <c r="C44" s="34" t="s">
        <v>82</v>
      </c>
      <c r="D44" s="34" t="s">
        <v>84</v>
      </c>
      <c r="E44" s="16">
        <v>1500000</v>
      </c>
      <c r="F44" s="16">
        <v>1500000</v>
      </c>
      <c r="G44" s="21"/>
      <c r="H44" s="21"/>
      <c r="I44" s="21"/>
      <c r="J44" s="21" t="s">
        <v>75</v>
      </c>
      <c r="K44" s="43" t="s">
        <v>83</v>
      </c>
    </row>
    <row r="45" spans="1:11" s="50" customFormat="1" ht="119.55" customHeight="1">
      <c r="B45" s="81">
        <v>10</v>
      </c>
      <c r="C45" s="60" t="s">
        <v>31</v>
      </c>
      <c r="D45" s="88" t="s">
        <v>85</v>
      </c>
      <c r="E45" s="61"/>
      <c r="F45" s="54">
        <f>-761398-1000000-1500000</f>
        <v>-3261398</v>
      </c>
      <c r="G45" s="55"/>
      <c r="H45" s="55"/>
      <c r="I45" s="55"/>
      <c r="J45" s="55"/>
      <c r="K45" s="62" t="s">
        <v>65</v>
      </c>
    </row>
    <row r="46" spans="1:11" ht="267.64999999999998" customHeight="1">
      <c r="B46" s="80">
        <v>11</v>
      </c>
      <c r="C46" s="85" t="s">
        <v>78</v>
      </c>
      <c r="D46" s="85" t="s">
        <v>79</v>
      </c>
      <c r="E46" s="49" t="s">
        <v>80</v>
      </c>
      <c r="F46" s="49" t="str">
        <f>E46</f>
        <v>(+,-) 100 000</v>
      </c>
      <c r="G46" s="49"/>
      <c r="H46" s="49"/>
      <c r="I46" s="49"/>
      <c r="J46" s="49"/>
      <c r="K46" s="86" t="s">
        <v>81</v>
      </c>
    </row>
    <row r="48" spans="1:11">
      <c r="F48" s="87"/>
    </row>
    <row r="50" spans="2:11" ht="46.9" customHeight="1">
      <c r="B50" s="94" t="s">
        <v>86</v>
      </c>
      <c r="C50" s="94"/>
      <c r="D50" s="94"/>
      <c r="E50" s="94"/>
      <c r="F50" s="94"/>
      <c r="G50" s="94"/>
      <c r="H50" s="94"/>
      <c r="I50" s="94"/>
      <c r="J50" s="94"/>
      <c r="K50" s="94"/>
    </row>
  </sheetData>
  <mergeCells count="20">
    <mergeCell ref="B50:K50"/>
    <mergeCell ref="B27:D27"/>
    <mergeCell ref="B8:K8"/>
    <mergeCell ref="B11:K11"/>
    <mergeCell ref="B12:K12"/>
    <mergeCell ref="B20:D20"/>
    <mergeCell ref="C30:C36"/>
    <mergeCell ref="B40:B41"/>
    <mergeCell ref="C40:C41"/>
    <mergeCell ref="B38:K38"/>
    <mergeCell ref="D30:D36"/>
    <mergeCell ref="E35:E36"/>
    <mergeCell ref="F35:F36"/>
    <mergeCell ref="K35:K36"/>
    <mergeCell ref="B30:B35"/>
    <mergeCell ref="F1:K1"/>
    <mergeCell ref="F2:K2"/>
    <mergeCell ref="F3:K3"/>
    <mergeCell ref="B5:K5"/>
    <mergeCell ref="J7:K7"/>
  </mergeCells>
  <pageMargins left="0.59055118110236227" right="0.23622047244094491" top="0" bottom="0" header="0" footer="0.15748031496062992"/>
  <pageSetup paperSize="9" scale="24" fitToHeight="2" orientation="portrait" r:id="rId1"/>
  <rowBreaks count="1" manualBreakCount="1">
    <brk id="29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2024-04-01T09:14:40Z</cp:lastPrinted>
  <dcterms:created xsi:type="dcterms:W3CDTF">2018-03-12T13:27:15Z</dcterms:created>
  <dcterms:modified xsi:type="dcterms:W3CDTF">2024-04-05T07:09:23Z</dcterms:modified>
</cp:coreProperties>
</file>