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2" yWindow="-122" windowWidth="19440" windowHeight="14889"/>
  </bookViews>
  <sheets>
    <sheet name=" бюдж комісія " sheetId="3" r:id="rId1"/>
    <sheet name=" бюдж комісія  (2)" sheetId="4" r:id="rId2"/>
  </sheets>
  <definedNames>
    <definedName name="_GoBack" localSheetId="0">' бюдж комісія '!#REF!</definedName>
    <definedName name="_GoBack" localSheetId="1">' бюдж комісія  (2)'!#REF!</definedName>
    <definedName name="_xlnm.Print_Titles" localSheetId="0">' бюдж комісія '!$7:$7</definedName>
    <definedName name="_xlnm.Print_Titles" localSheetId="1">' бюдж комісія  (2)'!$7:$7</definedName>
    <definedName name="_xlnm.Print_Area" localSheetId="0">' бюдж комісія '!$B$1:$J$101</definedName>
    <definedName name="_xlnm.Print_Area" localSheetId="1">' бюдж комісія  (2)'!$B$1:$J$98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4" i="3"/>
  <c r="F43"/>
  <c r="F97" l="1"/>
  <c r="E95" i="4"/>
  <c r="F94"/>
  <c r="F93"/>
  <c r="F92"/>
  <c r="F90"/>
  <c r="F89"/>
  <c r="F88"/>
  <c r="F87"/>
  <c r="F86"/>
  <c r="F85"/>
  <c r="F84"/>
  <c r="F83"/>
  <c r="F82"/>
  <c r="F81"/>
  <c r="F80"/>
  <c r="F79"/>
  <c r="F78"/>
  <c r="F77"/>
  <c r="F95" s="1"/>
  <c r="I74"/>
  <c r="H74"/>
  <c r="G74"/>
  <c r="F74"/>
  <c r="J74" s="1"/>
  <c r="E63"/>
  <c r="E59"/>
  <c r="E43"/>
  <c r="E74" s="1"/>
  <c r="F26"/>
  <c r="F24"/>
  <c r="F16"/>
  <c r="F14"/>
  <c r="F96" i="3" l="1"/>
  <c r="F95"/>
  <c r="E98"/>
  <c r="F93"/>
  <c r="E59"/>
  <c r="F92" l="1"/>
  <c r="E43"/>
  <c r="F26"/>
  <c r="F91"/>
  <c r="E77"/>
  <c r="F90"/>
  <c r="F89"/>
  <c r="F88"/>
  <c r="F87"/>
  <c r="F86"/>
  <c r="G77"/>
  <c r="H77"/>
  <c r="I77"/>
  <c r="E63"/>
  <c r="F24"/>
  <c r="F85"/>
  <c r="F16"/>
  <c r="F84"/>
  <c r="F83"/>
  <c r="F14"/>
  <c r="F82"/>
  <c r="F81"/>
  <c r="F77" l="1"/>
  <c r="J77" s="1"/>
  <c r="F80"/>
  <c r="F98" s="1"/>
</calcChain>
</file>

<file path=xl/sharedStrings.xml><?xml version="1.0" encoding="utf-8"?>
<sst xmlns="http://schemas.openxmlformats.org/spreadsheetml/2006/main" count="510" uniqueCount="305">
  <si>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</si>
  <si>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</si>
  <si>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</si>
  <si>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</si>
  <si>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</si>
  <si>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</si>
  <si>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</si>
  <si>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</si>
  <si>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>до рішення міської ради VIII скликання</t>
  </si>
  <si>
    <t>Зміни за рахунок  міжбюджених трансфертів</t>
  </si>
  <si>
    <t>РАЗОМ</t>
  </si>
  <si>
    <t xml:space="preserve">    </t>
  </si>
  <si>
    <t>Зміни за рахунок міжбюджетних  трансфертів</t>
  </si>
  <si>
    <t xml:space="preserve">Пропозиції по внесенню змін до бюджету, включені в рішення, грн. </t>
  </si>
  <si>
    <t xml:space="preserve">Пропозиції по внесенню змін до бюджету Ніжинської міської територіальної громади на 2024 рік </t>
  </si>
  <si>
    <t>Додаток 9</t>
  </si>
  <si>
    <t>від                         2024 р.№           /2024</t>
  </si>
  <si>
    <t>Лист УКМ та ЗВ від 16.01.2024 №45</t>
  </si>
  <si>
    <t>Лист  Ніжин.райуправління поліції від 29.01.2024 № 2172/124/45-2024</t>
  </si>
  <si>
    <t>Лист  МЦ "Спорт для всіх" від 09.02.2024 №36</t>
  </si>
  <si>
    <t>Лист  КП "СЄЗ"    від 19.02.2024 №282</t>
  </si>
  <si>
    <r>
      <t xml:space="preserve">КПКВ 0212111   </t>
    </r>
    <r>
      <rPr>
        <sz val="38"/>
        <rFont val="Times New Roman"/>
        <family val="1"/>
        <charset val="204"/>
      </rPr>
      <t>КЕКВ 2610</t>
    </r>
  </si>
  <si>
    <r>
      <t xml:space="preserve">КПКВ 3110160   </t>
    </r>
    <r>
      <rPr>
        <sz val="38"/>
        <rFont val="Times New Roman"/>
        <family val="1"/>
        <charset val="204"/>
      </rPr>
      <t>КЕКВ 2240</t>
    </r>
  </si>
  <si>
    <r>
      <t xml:space="preserve">КПКВ 1115061    </t>
    </r>
    <r>
      <rPr>
        <sz val="38"/>
        <rFont val="Times New Roman"/>
        <family val="1"/>
        <charset val="204"/>
      </rPr>
      <t>КЕКВ 2210</t>
    </r>
  </si>
  <si>
    <r>
      <t xml:space="preserve">  КПКВ 3719800      </t>
    </r>
    <r>
      <rPr>
        <sz val="38"/>
        <rFont val="Times New Roman"/>
        <family val="1"/>
        <charset val="204"/>
      </rPr>
      <t xml:space="preserve">КЕКВ 2620 -           1 000 000     </t>
    </r>
    <r>
      <rPr>
        <b/>
        <sz val="38"/>
        <rFont val="Times New Roman"/>
        <family val="1"/>
        <charset val="204"/>
      </rPr>
      <t xml:space="preserve">                        </t>
    </r>
    <r>
      <rPr>
        <sz val="38"/>
        <rFont val="Times New Roman"/>
        <family val="1"/>
        <charset val="204"/>
      </rPr>
      <t>КЕКВ 3220 -        800 000</t>
    </r>
  </si>
  <si>
    <r>
      <t xml:space="preserve">КПКВ 0611070    </t>
    </r>
    <r>
      <rPr>
        <sz val="38"/>
        <rFont val="Times New Roman"/>
        <family val="1"/>
        <charset val="204"/>
      </rPr>
      <t>КЕКВ 2210</t>
    </r>
  </si>
  <si>
    <r>
      <t xml:space="preserve">КПКВ 0611021  </t>
    </r>
    <r>
      <rPr>
        <sz val="38"/>
        <rFont val="Times New Roman"/>
        <family val="1"/>
        <charset val="204"/>
      </rPr>
      <t>КЕКВ 3132</t>
    </r>
  </si>
  <si>
    <r>
      <t xml:space="preserve">КПКВ 0617321      </t>
    </r>
    <r>
      <rPr>
        <sz val="38"/>
        <rFont val="Times New Roman"/>
        <family val="1"/>
        <charset val="204"/>
      </rPr>
      <t>КЕКВ 3142</t>
    </r>
  </si>
  <si>
    <r>
      <t xml:space="preserve">КПКВ 1217693        </t>
    </r>
    <r>
      <rPr>
        <sz val="38"/>
        <rFont val="Times New Roman"/>
        <family val="1"/>
        <charset val="204"/>
      </rPr>
      <t>КЕКВ 2610</t>
    </r>
  </si>
  <si>
    <r>
      <t xml:space="preserve">КПКВ 3117130   </t>
    </r>
    <r>
      <rPr>
        <sz val="40"/>
        <rFont val="Times New Roman"/>
        <family val="1"/>
        <charset val="204"/>
      </rPr>
      <t>КЕКВ 2240</t>
    </r>
  </si>
  <si>
    <t>Лист  УКМ та ЗВ від 23.02.2024                №193</t>
  </si>
  <si>
    <t>Службова записка УКМ та ЗВ від 26.02.2024 №194</t>
  </si>
  <si>
    <t>Разом зміни за рахунок перевиконання:</t>
  </si>
  <si>
    <t>КПКВ 3719800      КЕКВ 2620</t>
  </si>
  <si>
    <r>
      <t xml:space="preserve">КПКВ 1218110   </t>
    </r>
    <r>
      <rPr>
        <sz val="38"/>
        <rFont val="Times New Roman"/>
        <family val="1"/>
        <charset val="204"/>
      </rPr>
      <t>КЕКВ 3110</t>
    </r>
  </si>
  <si>
    <t xml:space="preserve">Зміни в межах кошторисних призначень  </t>
  </si>
  <si>
    <r>
      <t xml:space="preserve">КПКВ 1117520   </t>
    </r>
    <r>
      <rPr>
        <sz val="38"/>
        <rFont val="Times New Roman"/>
        <family val="1"/>
        <charset val="204"/>
      </rPr>
      <t>КЕКВ 2210</t>
    </r>
  </si>
  <si>
    <r>
      <t xml:space="preserve">КПКВ 0218240   </t>
    </r>
    <r>
      <rPr>
        <sz val="38"/>
        <rFont val="Times New Roman"/>
        <family val="1"/>
        <charset val="204"/>
      </rPr>
      <t>КЕКВ 3110</t>
    </r>
  </si>
  <si>
    <t xml:space="preserve">Лист управління освіти  від 20.03.2024 № 01-08/443  </t>
  </si>
  <si>
    <r>
      <t xml:space="preserve">КПКВ 0611021       </t>
    </r>
    <r>
      <rPr>
        <sz val="38"/>
        <rFont val="Times New Roman"/>
        <family val="1"/>
        <charset val="204"/>
      </rPr>
      <t>КЕКВ 2240</t>
    </r>
  </si>
  <si>
    <t>Лист КНП ЦМЛ ім. М. Галицького   від 27.03.2024 № 01-11/600</t>
  </si>
  <si>
    <t>Лист УЖКГ та Б від 22.03.2024 № 01-14/231</t>
  </si>
  <si>
    <r>
      <t xml:space="preserve">КПКВ 0212010     </t>
    </r>
    <r>
      <rPr>
        <sz val="38"/>
        <rFont val="Times New Roman"/>
        <family val="1"/>
        <charset val="204"/>
      </rPr>
      <t>КЕКВ 3210</t>
    </r>
  </si>
  <si>
    <t>Фінуправління   Виконком</t>
  </si>
  <si>
    <t>Лист УЖКГ та Б від 08.04.2024 № 01-14/272</t>
  </si>
  <si>
    <t>Лист ЦПМСД від 11.04.2024 № 01-10/214</t>
  </si>
  <si>
    <t xml:space="preserve"> Послуги  по утриманню приміщення управління за адресою вул. Овдіївська, 5 (роботи по ремонту системи охорони) </t>
  </si>
  <si>
    <t xml:space="preserve"> Утримання об’єктів, які знаходяться на  балансі управління</t>
  </si>
  <si>
    <t>Додаткові кошти на виконання Міської програми реалізації повноважень міської ради у галузі  земельних відносин</t>
  </si>
  <si>
    <r>
      <t xml:space="preserve">Додаткові кошти на пільгові медикаменти - </t>
    </r>
    <r>
      <rPr>
        <b/>
        <sz val="40"/>
        <rFont val="Times New Roman"/>
        <family val="1"/>
        <charset val="204"/>
      </rPr>
      <t>2 169 400</t>
    </r>
    <r>
      <rPr>
        <sz val="40"/>
        <rFont val="Times New Roman"/>
        <family val="1"/>
        <charset val="204"/>
      </rPr>
      <t xml:space="preserve">;  вироби медичного призначення (підгузки, калоприймачі тощо) - </t>
    </r>
    <r>
      <rPr>
        <b/>
        <sz val="40"/>
        <rFont val="Times New Roman"/>
        <family val="1"/>
        <charset val="204"/>
      </rPr>
      <t>1 062 200</t>
    </r>
  </si>
  <si>
    <t>Придбання банерів 4 шт. (1,5х0,9) та брендованих прапорів 2 шт (1,5х0,9)                             з логотипом  проекту "Пліч -о-пліч Всеукраїнські шкільні  ліги" серед учнів закладів  загальної середньої освіти у 2023/2024 н.р.</t>
  </si>
  <si>
    <t xml:space="preserve">«Програма профілактики правопорушень «Правопорядок» на 2024 рік» (придбання  службового автомобіля - 800 000 грн  та ПММ - 1 000 000 грн.)
</t>
  </si>
  <si>
    <t>Придбання причепа двох-вісьового "ППВМ-250" з тентом ПВХ євро фура та  проведення  електромонтажних робіт для забезпеченя мобільності  та підключення переданого генератора 75 Кv до об’єктів міста</t>
  </si>
  <si>
    <t xml:space="preserve">Оплата  проектно- кошторисної документації - Робочий проект "Капітальний ремонт частини даху Ніжинської гімназії №2 в м. Ніжин по вул. Шевченка,56 Чернігівської обл." </t>
  </si>
  <si>
    <r>
      <rPr>
        <b/>
        <i/>
        <u/>
        <sz val="40"/>
        <rFont val="Times New Roman"/>
        <family val="1"/>
        <charset val="204"/>
      </rPr>
      <t xml:space="preserve">Спеціальний фонд: </t>
    </r>
    <r>
      <rPr>
        <sz val="40"/>
        <rFont val="Times New Roman"/>
        <family val="1"/>
        <charset val="204"/>
      </rPr>
      <t>Реконструкція  системи газопостачання приміщення СЮТ + 10 000; Реконструкція системи газопостачання гімназії №13 + 40 000</t>
    </r>
  </si>
  <si>
    <t xml:space="preserve">З метою реалізації заходів  з охорони ЗЗСО:  кошти для встановлення  комплексу  тривожної сигналізації з підключенням  до  пунктів  централізованого спостереження та реагування поліції охорони + 3 000 000 грн.; для забезпечення  в установленому порядку охорони закладів освіти із залученням  поліції охорони + 6 112 000 грн.    </t>
  </si>
  <si>
    <t>Лист  КП "Школяр" від  01.02.2024 № 94</t>
  </si>
  <si>
    <t xml:space="preserve"> Усунення  порушень, виявлених в ході проведення ревізії Північного офісу Держаудитслужби</t>
  </si>
  <si>
    <t>Лист відділу з питань фізкультури та спорту від 22.03.2024 №02-25/36</t>
  </si>
  <si>
    <t>Придбання системного блоку (у зв’язку із виходом з ладу наявного), Програма інформатизації</t>
  </si>
  <si>
    <t xml:space="preserve">Службова відділу з питань НС, ЦЗН, ОМР від 22.02.2024 </t>
  </si>
  <si>
    <t>Матеріально- технічне забезпечення потреб підрозділів ЗСУ, НГ, територіальної оборони (Комплексна програма  заходів та робіт з територіальної оборони НМТГ)</t>
  </si>
  <si>
    <t xml:space="preserve">Службова відділу з питань НС, ЦЗН, ОМР від 22.03.2024 </t>
  </si>
  <si>
    <t>Лист виконкому від 27.03.2024 №14</t>
  </si>
  <si>
    <t>Проведення  поточного ремонту санвузла на 4 поверсі  будівлі за адресою пл. І. Франка, 1</t>
  </si>
  <si>
    <t>КПКВ 0210160     КЕКВ 2240</t>
  </si>
  <si>
    <t xml:space="preserve">Додатково на  закупівлю  обладнання для реабілітаційного відділення з метою  розширення спектру послуг з реабілітації </t>
  </si>
  <si>
    <t>Додатково на Будівництво  мережевої  сонячної  електростанції на 130кВт для власного споживання  електричної енергії КП "НУВКГ" (ВНС "Червона Гребля")</t>
  </si>
  <si>
    <r>
      <t xml:space="preserve">КПКВ 1217640   </t>
    </r>
    <r>
      <rPr>
        <sz val="38"/>
        <rFont val="Times New Roman"/>
        <family val="1"/>
        <charset val="204"/>
      </rPr>
      <t>КЕКВ 3122</t>
    </r>
  </si>
  <si>
    <t>Лист УЖКГ та Б від 27.03.2024 № 01-14/241</t>
  </si>
  <si>
    <t>Службова записка  відділу економіки виконкому від 01.04.2024</t>
  </si>
  <si>
    <t>Фінансова підтримка громадських організацій відповідно до завдань Програми сприяння  розвитку волонтерства НМТГ на 2023-2027 роки:  БО "Благодійний фонд "Українська незламна душа " +100 000; ГО "Ніжинські вогники Перемоги" +100 000; БФ "Карітас Чернігів " + 99 500; ГО " Час для нас" + 100 000</t>
  </si>
  <si>
    <r>
      <t xml:space="preserve">    КПКВ 1216030       </t>
    </r>
    <r>
      <rPr>
        <sz val="38"/>
        <rFont val="Times New Roman"/>
        <family val="1"/>
        <charset val="204"/>
      </rPr>
      <t xml:space="preserve">КЕКВ 2610 -359900, КЕКВ 3210 + 359900  </t>
    </r>
  </si>
  <si>
    <r>
      <rPr>
        <b/>
        <sz val="38"/>
        <rFont val="Times New Roman"/>
        <family val="1"/>
        <charset val="204"/>
      </rPr>
      <t xml:space="preserve">КПКВ 3719770  </t>
    </r>
    <r>
      <rPr>
        <sz val="38"/>
        <rFont val="Times New Roman"/>
        <family val="1"/>
        <charset val="204"/>
      </rPr>
      <t xml:space="preserve">КЕКВ 2620                   -224 000                     </t>
    </r>
    <r>
      <rPr>
        <b/>
        <sz val="38"/>
        <rFont val="Times New Roman"/>
        <family val="1"/>
        <charset val="204"/>
      </rPr>
      <t xml:space="preserve">КПКВ 0217693  </t>
    </r>
    <r>
      <rPr>
        <sz val="38"/>
        <rFont val="Times New Roman"/>
        <family val="1"/>
        <charset val="204"/>
      </rPr>
      <t xml:space="preserve">                КЕКВ 2610                       +224 000</t>
    </r>
  </si>
  <si>
    <t>Лист Ніжинського районного відділу філії Державної установи "Центр пробації" від 28.02.2024 № 35/13/942-24</t>
  </si>
  <si>
    <t>Продовження у 2024 році дії «Програми підтримки Ніжинського районного відділу філії Державної установи «Центр пробації» в Чернігівській області на 2023-2024 роки», затвердженої рішенням міської ради  від 10.08.2023 № 3-32/2023 (придбання канцтоварів, паперу)</t>
  </si>
  <si>
    <t>-</t>
  </si>
  <si>
    <t>Листи МЦ "Спорт для всіх" від 18.04.24 р. № 88, 89</t>
  </si>
  <si>
    <t>Поточний ремонт частини даху в спортивній залі по вул. Прилуцька,156 - 45000 грн.; придбання табличок з QR-кодами (12 шт.) для заміни на спортивних локаціях - 2500 грн.</t>
  </si>
  <si>
    <r>
      <t xml:space="preserve">КПКВ 1115061 </t>
    </r>
    <r>
      <rPr>
        <sz val="38"/>
        <rFont val="Times New Roman"/>
        <family val="1"/>
        <charset val="204"/>
      </rPr>
      <t>КЕКВ 2240+45000, КЕКВ 2210+2500</t>
    </r>
  </si>
  <si>
    <t xml:space="preserve">Інша субвенція з місцевого бюджету (на виконання  доручень виборців депутатами обласної ради) </t>
  </si>
  <si>
    <r>
      <t xml:space="preserve">КПКВ 1115012 </t>
    </r>
    <r>
      <rPr>
        <sz val="38"/>
        <rFont val="Times New Roman"/>
        <family val="1"/>
        <charset val="204"/>
      </rPr>
      <t>КЕКВ 2210</t>
    </r>
  </si>
  <si>
    <t>Субвенція з місцевого бюджету державному бюджету на виконання програм соціально - економічного розвитку регіонів  для  4 ДПРЗ  ГУ ДСНС на покращення матеріальної бази та забезпечення високого рівня боєздатності підрозділу</t>
  </si>
  <si>
    <t>КПКВ 3719800           КЕКВ 2620</t>
  </si>
  <si>
    <t>Лист 4 ДПРЗ  ГУ ДСНС України в Чернігів. обл. від 31.01.24 № 70481-88/70 48 00/1</t>
  </si>
  <si>
    <t>Розпорядження ОВА від 18.04.24 № 01-04/360</t>
  </si>
  <si>
    <t>Лист КНП ЦМЛ ім.М.Галицького від 22.04.24 № 01-11/756</t>
  </si>
  <si>
    <t>Перерозподіл коштів з кап.ремонту частини будівлі головного корпусу під відділення реабілітації та приміщення для ангіографа на придбання оснащення рентгенопераційної та надання медичної допомоги за напрямком ендоваскулярна хірургія хірургічного відділення № 2, неврологічного відділення № 2</t>
  </si>
  <si>
    <t>(+,-) 4 210 800</t>
  </si>
  <si>
    <t>( +,-) 224 000</t>
  </si>
  <si>
    <t xml:space="preserve">( +,- ) 224 000  </t>
  </si>
  <si>
    <t>( +,-) 359 900</t>
  </si>
  <si>
    <r>
      <t xml:space="preserve">КПКВ 0212010 </t>
    </r>
    <r>
      <rPr>
        <sz val="38"/>
        <rFont val="Times New Roman"/>
        <family val="1"/>
        <charset val="204"/>
      </rPr>
      <t>КЕКВ 3210</t>
    </r>
  </si>
  <si>
    <t>Лист УКМ та ЗВ від 27.03.24 №302</t>
  </si>
  <si>
    <t>Придбання персональних комп’ютерів, 2 шт.</t>
  </si>
  <si>
    <r>
      <t xml:space="preserve">КПКВ 3117520 </t>
    </r>
    <r>
      <rPr>
        <sz val="36"/>
        <rFont val="Times New Roman"/>
        <family val="1"/>
        <charset val="204"/>
      </rPr>
      <t>КЕКВ 3110</t>
    </r>
  </si>
  <si>
    <t>Здійснення заходів із землеустрою в межах міської Програми реалізації повноважень міської ради у галузі земельних відносин на 2024 рік</t>
  </si>
  <si>
    <t>Лист УСЗН від 22.04.24 № 01-16/05/1485</t>
  </si>
  <si>
    <t>Додатково на придбання конвертів, заправку картриджів, оплату відряджень - 37000,00; сплату судового збору (5 позовних заяв) - 15140,00; поштові видатки за доставку одноразової матеріальної допомоги учасникам АТО/ООС - 130,00</t>
  </si>
  <si>
    <r>
      <t xml:space="preserve">КПКВ 0810160 </t>
    </r>
    <r>
      <rPr>
        <sz val="36"/>
        <rFont val="Times New Roman"/>
        <family val="1"/>
        <charset val="204"/>
      </rPr>
      <t>КЕКВ 2210+10000, КЕКВ 2240+20000, КЕКВ 2250+7000</t>
    </r>
    <r>
      <rPr>
        <b/>
        <sz val="36"/>
        <rFont val="Times New Roman"/>
        <family val="1"/>
        <charset val="204"/>
      </rPr>
      <t xml:space="preserve">; КПКВ 0810180 </t>
    </r>
    <r>
      <rPr>
        <sz val="36"/>
        <rFont val="Times New Roman"/>
        <family val="1"/>
        <charset val="204"/>
      </rPr>
      <t>КЕКВ 2800+15140;</t>
    </r>
    <r>
      <rPr>
        <b/>
        <sz val="36"/>
        <rFont val="Times New Roman"/>
        <family val="1"/>
        <charset val="204"/>
      </rPr>
      <t xml:space="preserve"> КПКВ 0813242 </t>
    </r>
    <r>
      <rPr>
        <sz val="36"/>
        <rFont val="Times New Roman"/>
        <family val="1"/>
        <charset val="204"/>
      </rPr>
      <t>КЕКВ 2240+130</t>
    </r>
  </si>
  <si>
    <t xml:space="preserve">Придбання персонального комп’ютера для централізованої бухгалтерії </t>
  </si>
  <si>
    <t>Лист управл. культури і туризму від 25.04.24 № 1-16/160</t>
  </si>
  <si>
    <t>Лист Територіал. центру від 24.04.24 № 01-22</t>
  </si>
  <si>
    <t>Перенесення кошторисних призначень із спеціального фонду до загального для проведення поточного ремонту приміщення</t>
  </si>
  <si>
    <t>(+,-) 42 731</t>
  </si>
  <si>
    <r>
      <t xml:space="preserve">КПКВ 0813104 </t>
    </r>
    <r>
      <rPr>
        <sz val="38"/>
        <rFont val="Times New Roman"/>
        <family val="1"/>
        <charset val="204"/>
      </rPr>
      <t>КЕКВ 3132-42731, КЕКВ 2240+42731</t>
    </r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</si>
  <si>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на 2024 рік</t>
  </si>
  <si>
    <t>Розпорядження ОВА від 26.04.24 №279, Лист ДФ ОДА від 01.05.24 № 07-20/53</t>
  </si>
  <si>
    <r>
      <t xml:space="preserve">КПКВ 0212152 </t>
    </r>
    <r>
      <rPr>
        <sz val="36"/>
        <rFont val="Times New Roman"/>
        <family val="1"/>
        <charset val="204"/>
      </rPr>
      <t>КЕКВ 2730</t>
    </r>
  </si>
  <si>
    <t>Капітальний ремонт частини даху Ніжинської ЗОШ І-ІІІ ст. №7, в т.ч. ПКД - 2107000 грн.; завершення робіт по реконструкції системи газопостачання в приміщенні СЮТ - 60000 грн.</t>
  </si>
  <si>
    <r>
      <t xml:space="preserve">КПКВ 0611021 </t>
    </r>
    <r>
      <rPr>
        <sz val="36"/>
        <rFont val="Times New Roman"/>
        <family val="1"/>
        <charset val="204"/>
      </rPr>
      <t>КЕКВ 3132+2107000</t>
    </r>
    <r>
      <rPr>
        <b/>
        <sz val="36"/>
        <rFont val="Times New Roman"/>
        <family val="1"/>
        <charset val="204"/>
      </rPr>
      <t xml:space="preserve">, КПКВ 0617321 </t>
    </r>
    <r>
      <rPr>
        <sz val="36"/>
        <rFont val="Times New Roman"/>
        <family val="1"/>
        <charset val="204"/>
      </rPr>
      <t>КЕКВ 3142+60000</t>
    </r>
  </si>
  <si>
    <t>Перерозподіл кошторисних призначень із капітального ремонту і облаштування протирадіаційного укриття в ЗОШ № 15 на оплату послуг по пожежній безпеці</t>
  </si>
  <si>
    <t>Перерозподіл кошторисних призначень для виконання ухвали рішення суду</t>
  </si>
  <si>
    <r>
      <t xml:space="preserve">КПКВ 0611200 </t>
    </r>
    <r>
      <rPr>
        <sz val="38"/>
        <rFont val="Times New Roman"/>
        <family val="1"/>
        <charset val="204"/>
      </rPr>
      <t>КЕКВ 2111+162836, КЕКВ 2120+35824,54</t>
    </r>
  </si>
  <si>
    <t>КПКВ 0813192 КЕКВ 2610+6000, КПКВ 0813242 КЕКВ 2730+66000</t>
  </si>
  <si>
    <t>Лист управл. культури і туризму від 09.05.24 № 1-16/171</t>
  </si>
  <si>
    <t>Демонтаж та монтаж ділянки каналізаційної мережі протяжністю 15 м у приміщенні бібліотеки-філіалу №4 по вул.Об’їжджа, 119</t>
  </si>
  <si>
    <t>Лист  МЦ "Спорт для всіх" від 08.05.2024 №102</t>
  </si>
  <si>
    <t>Придбання ПММ для утримання в належному стані футбольних полів та спортивних майданчиків</t>
  </si>
  <si>
    <r>
      <t xml:space="preserve">КПКВ 1115061 </t>
    </r>
    <r>
      <rPr>
        <sz val="36"/>
        <rFont val="Times New Roman"/>
        <family val="1"/>
        <charset val="204"/>
      </rPr>
      <t>КЕКВ 2210</t>
    </r>
  </si>
  <si>
    <t>Листи бюджетних установ</t>
  </si>
  <si>
    <t xml:space="preserve">Додатково на виплату заробітної плати з нарахуваннями у IV кварталі 2024 року </t>
  </si>
  <si>
    <r>
      <t xml:space="preserve">КПКВ 1115011 </t>
    </r>
    <r>
      <rPr>
        <sz val="38"/>
        <rFont val="Times New Roman"/>
        <family val="1"/>
        <charset val="204"/>
      </rPr>
      <t>КЕКВ 3110</t>
    </r>
  </si>
  <si>
    <t>Програма розвитку фізичної культури та спорту відділу з питань фізичної культури та спорту НМР на 2024 рік. Придбання спортивної форми та інвентарю для секції таїландського боксу</t>
  </si>
  <si>
    <t xml:space="preserve">Програма розвитку фізичної культури та спорту відділу з питань фізичної культури та спорту НМР на 2024 рік. Придбання спортивної форми та інвентарю для Ніжинської міської федерації бойового самбо </t>
  </si>
  <si>
    <t>Лист відділу з питань фізкультури та спорту від 03.05.24 №02-25/53</t>
  </si>
  <si>
    <t>Листи  управління освіти від 29.02.2024                       № 01-08/322, від 07.05.24 № 01-08/679</t>
  </si>
  <si>
    <t>Лист управління освіти від 19.03.24                    № 01-08/429</t>
  </si>
  <si>
    <t>(+,-) 1 000 000</t>
  </si>
  <si>
    <r>
      <t xml:space="preserve">КПКВ 0611021 </t>
    </r>
    <r>
      <rPr>
        <sz val="34"/>
        <rFont val="Times New Roman"/>
        <family val="1"/>
        <charset val="204"/>
      </rPr>
      <t>КЕКВ 3132-1000000;</t>
    </r>
    <r>
      <rPr>
        <b/>
        <sz val="34"/>
        <rFont val="Times New Roman"/>
        <family val="1"/>
        <charset val="204"/>
      </rPr>
      <t xml:space="preserve"> КПКВ 0611021</t>
    </r>
    <r>
      <rPr>
        <sz val="34"/>
        <rFont val="Times New Roman"/>
        <family val="1"/>
        <charset val="204"/>
      </rPr>
      <t xml:space="preserve"> КЕКВ 2240+842400</t>
    </r>
    <r>
      <rPr>
        <b/>
        <sz val="34"/>
        <rFont val="Times New Roman"/>
        <family val="1"/>
        <charset val="204"/>
      </rPr>
      <t xml:space="preserve">, </t>
    </r>
    <r>
      <rPr>
        <sz val="34"/>
        <rFont val="Times New Roman"/>
        <family val="1"/>
        <charset val="204"/>
      </rPr>
      <t xml:space="preserve"> </t>
    </r>
    <r>
      <rPr>
        <b/>
        <sz val="34"/>
        <rFont val="Times New Roman"/>
        <family val="1"/>
        <charset val="204"/>
      </rPr>
      <t xml:space="preserve">КПКВ 0611010 </t>
    </r>
    <r>
      <rPr>
        <sz val="34"/>
        <rFont val="Times New Roman"/>
        <family val="1"/>
        <charset val="204"/>
      </rPr>
      <t>КЕКВ 2240+52200</t>
    </r>
    <r>
      <rPr>
        <b/>
        <sz val="34"/>
        <rFont val="Times New Roman"/>
        <family val="1"/>
        <charset val="204"/>
      </rPr>
      <t xml:space="preserve">, КПКВ 0611070 </t>
    </r>
    <r>
      <rPr>
        <sz val="34"/>
        <rFont val="Times New Roman"/>
        <family val="1"/>
        <charset val="204"/>
      </rPr>
      <t>КЕКВ 2240+105400</t>
    </r>
  </si>
  <si>
    <t>Лист управління освіти від 08.05.24 № 01-08/679</t>
  </si>
  <si>
    <t>Службова ЦНАП від 10.05.24 № 06-10/1095</t>
  </si>
  <si>
    <t>Обладнання для впровадження електронної черги: електронного терміналу для самозапису - 84000, програмного забезпечення з пусконалагоджувальними роботами - 30000</t>
  </si>
  <si>
    <t>Лист управління освіти від 13.05.24 № 01-08/712</t>
  </si>
  <si>
    <t>Перерозподіл кошторисних призначень із заробітної плати на закупівлю матеріалів для СЮТ</t>
  </si>
  <si>
    <t>Лист управління освіти  від 22.02.2024 № 01-08/276</t>
  </si>
  <si>
    <t xml:space="preserve">Придбання обладнання для авіамодельного гуртка СЮТ: вимірювач потужності радіосигналу, зарядний пристрій  для  акумуляторів; апарат  контактного  зварювання </t>
  </si>
  <si>
    <t xml:space="preserve">КПКВ 0217520     </t>
  </si>
  <si>
    <t>Передплата періодичних видань та придбання книг вітчизняних авторів на ІІ півріччя 2024 р. та І півріччя 2025 р. для централізованої бібліотечної системи</t>
  </si>
  <si>
    <t>Лист відділу з питань фізкультури та спорту від 10.05.24 №02-25/56</t>
  </si>
  <si>
    <t>Фінансування участі спортсменів громади у всеукраїнських змаганнях з бойового самбо та хортингу</t>
  </si>
  <si>
    <r>
      <t xml:space="preserve">КПКВ 1115012 </t>
    </r>
    <r>
      <rPr>
        <sz val="36"/>
        <rFont val="Times New Roman"/>
        <family val="1"/>
        <charset val="204"/>
      </rPr>
      <t>КЕКВ 2240</t>
    </r>
  </si>
  <si>
    <r>
      <t xml:space="preserve">КПКВ 3117130   </t>
    </r>
    <r>
      <rPr>
        <sz val="36"/>
        <rFont val="Times New Roman"/>
        <family val="1"/>
        <charset val="204"/>
      </rPr>
      <t>КЕКВ 2240</t>
    </r>
  </si>
  <si>
    <t xml:space="preserve">   </t>
  </si>
  <si>
    <t>Лист гімназії №3 від 03.05.24 № 01-11/140</t>
  </si>
  <si>
    <t>Лист відділу інформаційно-аналітичної роботи та комунікацій з громадськістю від 17.05.24</t>
  </si>
  <si>
    <t>Висвітлення діяльності органів місцевого самоврядування на рекламних конструкціях, інформаційних стендах, плакатах та інших засобах в межах Програми з виконання власних повноважень НМР на 2024 рік</t>
  </si>
  <si>
    <t>Лист КНП ЦМЛ ім. М. Галицького   від 20.05.2024 № 01-14/943</t>
  </si>
  <si>
    <t>Виготовлення проектно-кошторисної документації по капітальному ремонту приміщень під укриття та дитячого відділення</t>
  </si>
  <si>
    <r>
      <t xml:space="preserve">КПКВ 0212010 </t>
    </r>
    <r>
      <rPr>
        <sz val="36"/>
        <rFont val="Times New Roman"/>
        <family val="1"/>
        <charset val="204"/>
      </rPr>
      <t>КЕКВ 3210</t>
    </r>
  </si>
  <si>
    <t>Лист Управління ДМСУ в Чернігів.обл. від 17.05.24 № 7401.19-2961/74.1-24</t>
  </si>
  <si>
    <t>Капітальний ремонт вхідної групи нежитлової будівлі НВ УДМС у Чернігівській обл. з облаштуванням санвузла та пандусу для маломобільних груп населення</t>
  </si>
  <si>
    <t>Фінансова підтримка для проведення розрахунків з працівниками у зв’язку із звільненням</t>
  </si>
  <si>
    <t>Лист КНП "НМ пологов.будинок" від 21.05.24 № 1-02/245</t>
  </si>
  <si>
    <t>Виплата заробітної плати працівникам та ЄСВ до кінця року</t>
  </si>
  <si>
    <t>Лист КП "КК "Північна" від 17.05.24 № 105</t>
  </si>
  <si>
    <t>Лист управл. культури і туризму від 24.05.24 № 1-16/193</t>
  </si>
  <si>
    <t>Ремонт міжсходового вікна у приміщенні центральної міської бібліотеки за адресою пл.Заньковецької,8</t>
  </si>
  <si>
    <t>(+,-) 10 000</t>
  </si>
  <si>
    <t>(+,-) 22 000</t>
  </si>
  <si>
    <t>Лист відділу з питань фізкультури та спорту від 23.05.24 №02-25/58</t>
  </si>
  <si>
    <t>Фінансування участі міської футбольної команди у кубку Чернігівської області серед чоловічих аматорських команд 2024 р.</t>
  </si>
  <si>
    <t>КПКВ 1115011 КЕКВ 2240</t>
  </si>
  <si>
    <t>(+,-)14 000</t>
  </si>
  <si>
    <r>
      <t xml:space="preserve">КПКВ 1014030 </t>
    </r>
    <r>
      <rPr>
        <sz val="36"/>
        <rFont val="Times New Roman"/>
        <family val="1"/>
        <charset val="204"/>
      </rPr>
      <t>КЕКВ 2210+3500, КЕКВ 2240+10500, КЕКВ 2120-14000</t>
    </r>
  </si>
  <si>
    <t>(+,-) 50 000</t>
  </si>
  <si>
    <r>
      <t xml:space="preserve">КПКВ 1014030 </t>
    </r>
    <r>
      <rPr>
        <sz val="36"/>
        <rFont val="Times New Roman"/>
        <family val="1"/>
        <charset val="204"/>
      </rPr>
      <t>КЕКВ 2000 +50000, КЕКВ 2120-50000</t>
    </r>
  </si>
  <si>
    <t>Лист УЖКГ та Б від 27.03.24 № 01-14/241</t>
  </si>
  <si>
    <t>Будівництво системи передачі даних та відеоспостереження, в т.ч. ПКД</t>
  </si>
  <si>
    <t>КПКВ 1217330 КЕКВ 3122</t>
  </si>
  <si>
    <t>Лист управл. культури і туризму від 28.05.24 № 1-16/197</t>
  </si>
  <si>
    <t>Дооснащення безоплатної мультифункціональної аудіовізуальної студії для розвитку молоді у сфері креативних індустрій у приміщенні музичної школи, створеної у партнерстві з ГО "Культурна платформа Закарпаття" та Дитячим фондом ООН (ЮНІСЕФ)</t>
  </si>
  <si>
    <t>(+,-) 399 500</t>
  </si>
  <si>
    <t>Перерозподіл кошторисних призначень із заробітної плати на виплати дітям-сиротам - 1810</t>
  </si>
  <si>
    <t>(+,-) 1 810</t>
  </si>
  <si>
    <t>Придбання захисної фортифікаційної споруди (найпростішого укриття) цивільного захисту для мешканців міста /на 250 осіб - 6700000</t>
  </si>
  <si>
    <r>
      <t xml:space="preserve">КПКВ 1014030 </t>
    </r>
    <r>
      <rPr>
        <sz val="38"/>
        <rFont val="Times New Roman"/>
        <family val="1"/>
        <charset val="204"/>
      </rPr>
      <t>КЕКВ 2240 +10000, КЕКВ 2120 -10000</t>
    </r>
  </si>
  <si>
    <r>
      <t xml:space="preserve">КПКВ 0611010 </t>
    </r>
    <r>
      <rPr>
        <sz val="34"/>
        <rFont val="Times New Roman"/>
        <family val="1"/>
        <charset val="204"/>
      </rPr>
      <t>КЕКВ 2111-4000000, КЕКВ 2120-1000000;</t>
    </r>
    <r>
      <rPr>
        <b/>
        <sz val="34"/>
        <rFont val="Times New Roman"/>
        <family val="1"/>
        <charset val="204"/>
      </rPr>
      <t xml:space="preserve"> КПКВ 1218110 </t>
    </r>
    <r>
      <rPr>
        <sz val="34"/>
        <rFont val="Times New Roman"/>
        <family val="1"/>
        <charset val="204"/>
      </rPr>
      <t xml:space="preserve">КЕКВ 3110+6700000; </t>
    </r>
    <r>
      <rPr>
        <b/>
        <sz val="34"/>
        <rFont val="Times New Roman"/>
        <family val="1"/>
        <charset val="204"/>
      </rPr>
      <t xml:space="preserve">КПКВ 1011080 </t>
    </r>
    <r>
      <rPr>
        <sz val="34"/>
        <rFont val="Times New Roman"/>
        <family val="1"/>
        <charset val="204"/>
      </rPr>
      <t>КЕКВ 2111-1028500;</t>
    </r>
    <r>
      <rPr>
        <b/>
        <sz val="34"/>
        <rFont val="Times New Roman"/>
        <family val="1"/>
        <charset val="204"/>
      </rPr>
      <t xml:space="preserve"> КПКВ 1014030 </t>
    </r>
    <r>
      <rPr>
        <sz val="34"/>
        <rFont val="Times New Roman"/>
        <family val="1"/>
        <charset val="204"/>
      </rPr>
      <t>КЕКВ 2111-671500</t>
    </r>
  </si>
  <si>
    <t>Разом</t>
  </si>
  <si>
    <t>(+,-) 6 700 000</t>
  </si>
  <si>
    <t>Програма розвитку фізичної культури та спорту відділу з питань фізичної культури та спорту НМР на 2024 рік. Придбання інвентарю - страхувального подіума для тренера на різновисокі бруси федерації гімнастики спортивної</t>
  </si>
  <si>
    <t>Службова відділу з питань НС, ЦЗН, ОМР від 29.05.2024 № 07/9</t>
  </si>
  <si>
    <t>Будівництво міської автоматизованої системи централізованого оповіщення</t>
  </si>
  <si>
    <r>
      <t xml:space="preserve">КПКВ 0218110 </t>
    </r>
    <r>
      <rPr>
        <sz val="36"/>
        <rFont val="Times New Roman"/>
        <family val="1"/>
        <charset val="204"/>
      </rPr>
      <t>КЕКВ 3122</t>
    </r>
  </si>
  <si>
    <t>Лист управління освіти від 28.05.2024 № 01-08/805</t>
  </si>
  <si>
    <t xml:space="preserve">Перерозподіл кошторисних призначень із заробітної плати на організацію відпочинку дітей у таборах з денним перебуванням </t>
  </si>
  <si>
    <t>(+,-) 376 500</t>
  </si>
  <si>
    <r>
      <t xml:space="preserve">КПКВ 0611010 </t>
    </r>
    <r>
      <rPr>
        <sz val="36"/>
        <rFont val="Times New Roman"/>
        <family val="1"/>
        <charset val="204"/>
      </rPr>
      <t>КЕКВ 2111-300500, КЕКВ 2120-76000;</t>
    </r>
    <r>
      <rPr>
        <b/>
        <sz val="36"/>
        <rFont val="Times New Roman"/>
        <family val="1"/>
        <charset val="204"/>
      </rPr>
      <t xml:space="preserve"> КПКВ 0611021 </t>
    </r>
    <r>
      <rPr>
        <sz val="36"/>
        <rFont val="Times New Roman"/>
        <family val="1"/>
        <charset val="204"/>
      </rPr>
      <t>КЕКВ 2230+376500</t>
    </r>
  </si>
  <si>
    <t>Лист управління освіти від 29.05.2024 № 01-08/818</t>
  </si>
  <si>
    <t>(+,-) 530 781</t>
  </si>
  <si>
    <r>
      <t xml:space="preserve">КПКВ 0611021 </t>
    </r>
    <r>
      <rPr>
        <sz val="34"/>
        <rFont val="Times New Roman"/>
        <family val="1"/>
        <charset val="204"/>
      </rPr>
      <t>КЕКВ 2111-530781, КЕКВ 2800+530781</t>
    </r>
  </si>
  <si>
    <r>
      <rPr>
        <b/>
        <sz val="38"/>
        <rFont val="Times New Roman"/>
        <family val="1"/>
        <charset val="204"/>
      </rPr>
      <t xml:space="preserve">КПКВ 1218110 </t>
    </r>
    <r>
      <rPr>
        <sz val="38"/>
        <rFont val="Times New Roman"/>
        <family val="1"/>
        <charset val="204"/>
      </rPr>
      <t xml:space="preserve">  КЕКВ 2210 +    420104, КЕКВ 2240 +149896,                      КЕКВ 2610 + 30000; </t>
    </r>
    <r>
      <rPr>
        <b/>
        <sz val="38"/>
        <rFont val="Times New Roman"/>
        <family val="1"/>
        <charset val="204"/>
      </rPr>
      <t xml:space="preserve">КПКВ 0218110 </t>
    </r>
    <r>
      <rPr>
        <sz val="38"/>
        <rFont val="Times New Roman"/>
        <family val="1"/>
        <charset val="204"/>
      </rPr>
      <t xml:space="preserve">КЕКВ 3122 + 400000                                   </t>
    </r>
  </si>
  <si>
    <r>
      <t xml:space="preserve">КПКВ 0210180 </t>
    </r>
    <r>
      <rPr>
        <sz val="38"/>
        <rFont val="Times New Roman"/>
        <family val="1"/>
        <charset val="204"/>
      </rPr>
      <t>КЕКВ 2610-299500, КЕКВ 3210-100000</t>
    </r>
  </si>
  <si>
    <t>Лист управління освіти від 07.05.24 № 01-08/679</t>
  </si>
  <si>
    <r>
      <t xml:space="preserve">КПКВ 0810160 </t>
    </r>
    <r>
      <rPr>
        <sz val="32"/>
        <rFont val="Times New Roman"/>
        <family val="1"/>
        <charset val="204"/>
      </rPr>
      <t>КЕКВ 2111+4475000, КЕКВ 2120+984500</t>
    </r>
    <r>
      <rPr>
        <b/>
        <sz val="32"/>
        <rFont val="Times New Roman"/>
        <family val="1"/>
        <charset val="204"/>
      </rPr>
      <t xml:space="preserve">; КПКВ 1210160 </t>
    </r>
    <r>
      <rPr>
        <sz val="32"/>
        <rFont val="Times New Roman"/>
        <family val="1"/>
        <charset val="204"/>
      </rPr>
      <t xml:space="preserve">КЕКВ 2111+2000000, КЕКВ 2120+400000; </t>
    </r>
    <r>
      <rPr>
        <b/>
        <sz val="32"/>
        <rFont val="Times New Roman"/>
        <family val="1"/>
        <charset val="204"/>
      </rPr>
      <t xml:space="preserve">КПКВ 1110160 </t>
    </r>
    <r>
      <rPr>
        <sz val="32"/>
        <rFont val="Times New Roman"/>
        <family val="1"/>
        <charset val="204"/>
      </rPr>
      <t xml:space="preserve">КЕКВ 2111+436000, КЕКВ 2120+96000;  </t>
    </r>
    <r>
      <rPr>
        <b/>
        <sz val="32"/>
        <rFont val="Times New Roman"/>
        <family val="1"/>
        <charset val="204"/>
      </rPr>
      <t xml:space="preserve">КПКВ 1010160 </t>
    </r>
    <r>
      <rPr>
        <sz val="32"/>
        <rFont val="Times New Roman"/>
        <family val="1"/>
        <charset val="204"/>
      </rPr>
      <t xml:space="preserve">КЕКВ 2111+245500, КЕКВ 2120+54500; </t>
    </r>
    <r>
      <rPr>
        <b/>
        <sz val="32"/>
        <rFont val="Times New Roman"/>
        <family val="1"/>
        <charset val="204"/>
      </rPr>
      <t>КПКВ 0210160</t>
    </r>
    <r>
      <rPr>
        <sz val="32"/>
        <rFont val="Times New Roman"/>
        <family val="1"/>
        <charset val="204"/>
      </rPr>
      <t xml:space="preserve"> КЕКВ 2110+10495750,  КЕКВ 2120+2419000; </t>
    </r>
    <r>
      <rPr>
        <b/>
        <sz val="32"/>
        <rFont val="Times New Roman"/>
        <family val="1"/>
        <charset val="204"/>
      </rPr>
      <t xml:space="preserve">КПКВ 3110160 </t>
    </r>
    <r>
      <rPr>
        <sz val="32"/>
        <rFont val="Times New Roman"/>
        <family val="1"/>
        <charset val="204"/>
      </rPr>
      <t xml:space="preserve">КЕКВ 2111+2021300, КЕКВ 2120+444700; </t>
    </r>
    <r>
      <rPr>
        <b/>
        <sz val="32"/>
        <rFont val="Times New Roman"/>
        <family val="1"/>
        <charset val="204"/>
      </rPr>
      <t>КПКВ 3710160</t>
    </r>
    <r>
      <rPr>
        <sz val="32"/>
        <rFont val="Times New Roman"/>
        <family val="1"/>
        <charset val="204"/>
      </rPr>
      <t xml:space="preserve"> КЕКВ 2111+2600000, КЕКВ 2120+400000</t>
    </r>
  </si>
  <si>
    <r>
      <t xml:space="preserve">КПКВ 3719800  </t>
    </r>
    <r>
      <rPr>
        <sz val="36"/>
        <rFont val="Times New Roman"/>
        <family val="1"/>
        <charset val="204"/>
      </rPr>
      <t>КЕКВ</t>
    </r>
  </si>
  <si>
    <r>
      <t xml:space="preserve">КПКВ 1216020 </t>
    </r>
    <r>
      <rPr>
        <sz val="36"/>
        <rFont val="Times New Roman"/>
        <family val="1"/>
        <charset val="204"/>
      </rPr>
      <t>КЕКВ 2610</t>
    </r>
  </si>
  <si>
    <t xml:space="preserve">Перерозподіл коштів  на виконання міської цільової Програми фінансової підтримки комунального підприємства «Ліки Чернігівщини» (соціальні 
аптеки //соціальні аптечні пункти) на 2024 рік
</t>
  </si>
  <si>
    <t>Перерозподіл коштів  в межах кошторису видатків на благоустрій міста (з поточних видатків на капітальні для придбання багаторічних рослин в межах МЦП)</t>
  </si>
  <si>
    <t>Лист управління  освіти від 07.05.24 № 01-08/679</t>
  </si>
  <si>
    <r>
      <t xml:space="preserve">КПКВ 0611142 </t>
    </r>
    <r>
      <rPr>
        <sz val="32"/>
        <rFont val="Times New Roman"/>
        <family val="1"/>
        <charset val="204"/>
      </rPr>
      <t xml:space="preserve">КЕКВ 2730+1810; </t>
    </r>
    <r>
      <rPr>
        <b/>
        <sz val="32"/>
        <rFont val="Times New Roman"/>
        <family val="1"/>
        <charset val="204"/>
      </rPr>
      <t>КПКВ 0611010</t>
    </r>
    <r>
      <rPr>
        <sz val="32"/>
        <rFont val="Times New Roman"/>
        <family val="1"/>
        <charset val="204"/>
      </rPr>
      <t xml:space="preserve"> КЕКВ 2111-1810</t>
    </r>
  </si>
  <si>
    <t>(+,-) 100 000</t>
  </si>
  <si>
    <r>
      <t xml:space="preserve">КПКВ 1017520 </t>
    </r>
    <r>
      <rPr>
        <sz val="36"/>
        <rFont val="Times New Roman"/>
        <family val="1"/>
        <charset val="204"/>
      </rPr>
      <t xml:space="preserve">КЕКВ 3110+22000, </t>
    </r>
    <r>
      <rPr>
        <b/>
        <sz val="36"/>
        <rFont val="Times New Roman"/>
        <family val="1"/>
        <charset val="204"/>
      </rPr>
      <t>КПКВ 1014030</t>
    </r>
    <r>
      <rPr>
        <sz val="36"/>
        <rFont val="Times New Roman"/>
        <family val="1"/>
        <charset val="204"/>
      </rPr>
      <t xml:space="preserve"> КЕКВ 2120-22000</t>
    </r>
  </si>
  <si>
    <r>
      <t xml:space="preserve">КПКВ 0611010 </t>
    </r>
    <r>
      <rPr>
        <sz val="34"/>
        <rFont val="Times New Roman"/>
        <family val="1"/>
        <charset val="204"/>
      </rPr>
      <t>КЕКВ 2111 - 100000,</t>
    </r>
    <r>
      <rPr>
        <b/>
        <sz val="34"/>
        <rFont val="Times New Roman"/>
        <family val="1"/>
        <charset val="204"/>
      </rPr>
      <t xml:space="preserve">                        КПКВ 0611070 </t>
    </r>
    <r>
      <rPr>
        <sz val="34"/>
        <rFont val="Times New Roman"/>
        <family val="1"/>
        <charset val="204"/>
      </rPr>
      <t>КЕКВ 2210+ 100000</t>
    </r>
  </si>
  <si>
    <r>
      <t xml:space="preserve">КПКВ 0611021 </t>
    </r>
    <r>
      <rPr>
        <sz val="36"/>
        <rFont val="Times New Roman"/>
        <family val="1"/>
        <charset val="204"/>
      </rPr>
      <t>КЕКВ 2111-815000, КЕКВ 2120-229402, КЕКВ 2230+1044402</t>
    </r>
    <r>
      <rPr>
        <b/>
        <sz val="36"/>
        <rFont val="Times New Roman"/>
        <family val="1"/>
        <charset val="204"/>
      </rPr>
      <t xml:space="preserve">; КПКВ 0611070 </t>
    </r>
    <r>
      <rPr>
        <sz val="36"/>
        <rFont val="Times New Roman"/>
        <family val="1"/>
        <charset val="204"/>
      </rPr>
      <t>КЕКВ 2111-62000, КЕКВ 2120-17002, КЕКВ 2230+79002;</t>
    </r>
    <r>
      <rPr>
        <b/>
        <sz val="36"/>
        <rFont val="Times New Roman"/>
        <family val="1"/>
        <charset val="204"/>
      </rPr>
      <t xml:space="preserve"> КПКВ 0611021 </t>
    </r>
    <r>
      <rPr>
        <sz val="36"/>
        <rFont val="Times New Roman"/>
        <family val="1"/>
        <charset val="204"/>
      </rPr>
      <t>КЕКВ 2111-78000, КЕКВ 2120-22000, КЕКВ 2230+100000</t>
    </r>
    <r>
      <rPr>
        <b/>
        <sz val="36"/>
        <rFont val="Times New Roman"/>
        <family val="1"/>
        <charset val="204"/>
      </rPr>
      <t xml:space="preserve"> </t>
    </r>
  </si>
  <si>
    <t xml:space="preserve">Перерозподіл кошторисних призначень із заробітної плати на організацію відпочинку дітей у таборах з денним перебуванням (+,- 1123404) та програму забезпечення гарячим харчуванням (+,-) 100000) </t>
  </si>
  <si>
    <t>(+,-) 1 223 404</t>
  </si>
  <si>
    <t>Міський голова                                                                                               Олександр КОДОЛА</t>
  </si>
  <si>
    <t xml:space="preserve">Службова записка відділу міжнарод. зв’язків та інвестиц. діяльн. </t>
  </si>
  <si>
    <t>Зміна головного розпорядника коштів з виконавчого комітету на УЖКГ та Б по співфінансуванню проекту поліпшення послуги будівництва, ремонту та обслуговування доріг та тротуарів, а саме: придбання навісного обладнання для спец.техніки</t>
  </si>
  <si>
    <t>(+,-) 260 400</t>
  </si>
  <si>
    <t>Зміни за рахунок перевиконання  доходної частини бюджету - 26 200 000 грн.</t>
  </si>
  <si>
    <t>Лист КП "Комунальний ринок" від 03.06.24 № 198</t>
  </si>
  <si>
    <t>Фінансова допомога для виплати заробітної плати та ЄСВ працівникам швейного виробництва</t>
  </si>
  <si>
    <t>Листи стоматполіклініки від 30.04.24 № 86, від 04.06.24 № 102</t>
  </si>
  <si>
    <t>Міська цільова програма "Турбота", відшкодування послуг з безоплатного лікування військовослужбовців ЗСУ та НГУ до кінця року</t>
  </si>
  <si>
    <t xml:space="preserve">Службова відділу з питань НС, ЦЗН, ОМР від 31.05.24 </t>
  </si>
  <si>
    <t xml:space="preserve">Інші субвенції з місцевого бюджету. Субвенція бюджету Крутівської сільської територіальної громади  на відшкодування витрат по ліквідації  пожеж на території Кунашівсько-Переяслівського старостинського округу  </t>
  </si>
  <si>
    <t>Поповнення Резервного фонду бюджету</t>
  </si>
  <si>
    <r>
      <t xml:space="preserve">КПКВ 3718710 </t>
    </r>
    <r>
      <rPr>
        <sz val="36"/>
        <rFont val="Times New Roman"/>
        <family val="1"/>
        <charset val="204"/>
      </rPr>
      <t>КЕКВ 9000</t>
    </r>
  </si>
  <si>
    <t>Лист УЖКГ та Б від 04.06.24 № 01-14/456</t>
  </si>
  <si>
    <t>Перерозподіл кошторисних призначень з проведення поточного ремонту малих архітектурних форм по
місту на проведення технічного нагляду по поточному ремонту
тротуару по вул. Овдіївська до Ніжинської гімназії №13</t>
  </si>
  <si>
    <t>(+,-) 15 000</t>
  </si>
  <si>
    <r>
      <t xml:space="preserve">КПКВ 1216030 </t>
    </r>
    <r>
      <rPr>
        <sz val="36"/>
        <rFont val="Times New Roman"/>
        <family val="1"/>
        <charset val="204"/>
      </rPr>
      <t>КЕКВ 2240-15000;</t>
    </r>
    <r>
      <rPr>
        <b/>
        <sz val="36"/>
        <rFont val="Times New Roman"/>
        <family val="1"/>
        <charset val="204"/>
      </rPr>
      <t xml:space="preserve"> КПКВ 1217461 </t>
    </r>
    <r>
      <rPr>
        <sz val="36"/>
        <rFont val="Times New Roman"/>
        <family val="1"/>
        <charset val="204"/>
      </rPr>
      <t>КЕКВ 2240+15000</t>
    </r>
  </si>
  <si>
    <r>
      <t xml:space="preserve">КПКВ 0210180 </t>
    </r>
    <r>
      <rPr>
        <sz val="36"/>
        <rFont val="Times New Roman"/>
        <family val="1"/>
        <charset val="204"/>
      </rPr>
      <t>КЕКВ 2610</t>
    </r>
  </si>
  <si>
    <r>
      <t xml:space="preserve">КПКВ 1011080 </t>
    </r>
    <r>
      <rPr>
        <sz val="32"/>
        <rFont val="Times New Roman"/>
        <family val="1"/>
        <charset val="204"/>
      </rPr>
      <t xml:space="preserve">КЕКВ 2111-328000, КЕКВ 2120-71500 КЕКВ 2210+213000, КЕКВ 2240+89000, КЕКВ 3110+65000; </t>
    </r>
    <r>
      <rPr>
        <b/>
        <sz val="32"/>
        <rFont val="Times New Roman"/>
        <family val="1"/>
        <charset val="204"/>
      </rPr>
      <t xml:space="preserve">КПКВ 1017520 </t>
    </r>
    <r>
      <rPr>
        <sz val="32"/>
        <rFont val="Times New Roman"/>
        <family val="1"/>
        <charset val="204"/>
      </rPr>
      <t xml:space="preserve">КЕКВ 2210+2500, КЕКВ 3110+30000; </t>
    </r>
    <r>
      <rPr>
        <b/>
        <sz val="32"/>
        <rFont val="Times New Roman"/>
        <family val="1"/>
        <charset val="204"/>
      </rPr>
      <t xml:space="preserve"> </t>
    </r>
  </si>
  <si>
    <r>
      <t xml:space="preserve">КПКВ 0611200 </t>
    </r>
    <r>
      <rPr>
        <sz val="38"/>
        <color rgb="FF00B0F0"/>
        <rFont val="Times New Roman"/>
        <family val="1"/>
        <charset val="204"/>
      </rPr>
      <t>КЕКВ 2111+162836, КЕКВ 2120+35824,54</t>
    </r>
  </si>
  <si>
    <r>
      <t xml:space="preserve">Додаткові кошти на пільгові медикаменти - </t>
    </r>
    <r>
      <rPr>
        <b/>
        <sz val="40"/>
        <color rgb="FF00B0F0"/>
        <rFont val="Times New Roman"/>
        <family val="1"/>
        <charset val="204"/>
      </rPr>
      <t>2 169 400</t>
    </r>
    <r>
      <rPr>
        <sz val="40"/>
        <color rgb="FF00B0F0"/>
        <rFont val="Times New Roman"/>
        <family val="1"/>
        <charset val="204"/>
      </rPr>
      <t xml:space="preserve">;  вироби медичного призначення (підгузки, калоприймачі тощо) - </t>
    </r>
    <r>
      <rPr>
        <b/>
        <sz val="40"/>
        <color rgb="FF00B0F0"/>
        <rFont val="Times New Roman"/>
        <family val="1"/>
        <charset val="204"/>
      </rPr>
      <t>1 062 200</t>
    </r>
  </si>
  <si>
    <r>
      <t xml:space="preserve">КПКВ 0212111   </t>
    </r>
    <r>
      <rPr>
        <sz val="38"/>
        <color rgb="FF00B0F0"/>
        <rFont val="Times New Roman"/>
        <family val="1"/>
        <charset val="204"/>
      </rPr>
      <t>КЕКВ 2610</t>
    </r>
  </si>
  <si>
    <r>
      <t xml:space="preserve">КПКВ 3110160   </t>
    </r>
    <r>
      <rPr>
        <sz val="38"/>
        <color rgb="FF00B0F0"/>
        <rFont val="Times New Roman"/>
        <family val="1"/>
        <charset val="204"/>
      </rPr>
      <t>КЕКВ 2240</t>
    </r>
  </si>
  <si>
    <r>
      <t xml:space="preserve">КПКВ 3117130   </t>
    </r>
    <r>
      <rPr>
        <sz val="40"/>
        <color rgb="FF00B0F0"/>
        <rFont val="Times New Roman"/>
        <family val="1"/>
        <charset val="204"/>
      </rPr>
      <t>КЕКВ 2240</t>
    </r>
  </si>
  <si>
    <r>
      <t xml:space="preserve">КПКВ 1115061    </t>
    </r>
    <r>
      <rPr>
        <sz val="38"/>
        <color rgb="FF00B0F0"/>
        <rFont val="Times New Roman"/>
        <family val="1"/>
        <charset val="204"/>
      </rPr>
      <t>КЕКВ 2210</t>
    </r>
  </si>
  <si>
    <r>
      <t xml:space="preserve">  КПКВ 3719800      </t>
    </r>
    <r>
      <rPr>
        <sz val="38"/>
        <color rgb="FF00B0F0"/>
        <rFont val="Times New Roman"/>
        <family val="1"/>
        <charset val="204"/>
      </rPr>
      <t xml:space="preserve">КЕКВ 2620 -           1 000 000     </t>
    </r>
    <r>
      <rPr>
        <b/>
        <sz val="38"/>
        <color rgb="FF00B0F0"/>
        <rFont val="Times New Roman"/>
        <family val="1"/>
        <charset val="204"/>
      </rPr>
      <t xml:space="preserve">                        </t>
    </r>
    <r>
      <rPr>
        <sz val="38"/>
        <color rgb="FF00B0F0"/>
        <rFont val="Times New Roman"/>
        <family val="1"/>
        <charset val="204"/>
      </rPr>
      <t>КЕКВ 3220 -        800 000</t>
    </r>
  </si>
  <si>
    <r>
      <t xml:space="preserve">КПКВ 1115061 </t>
    </r>
    <r>
      <rPr>
        <sz val="38"/>
        <color rgb="FF00B0F0"/>
        <rFont val="Times New Roman"/>
        <family val="1"/>
        <charset val="204"/>
      </rPr>
      <t>КЕКВ 2240+45000, КЕКВ 2210+2500</t>
    </r>
  </si>
  <si>
    <r>
      <t xml:space="preserve">КПКВ 1218110   </t>
    </r>
    <r>
      <rPr>
        <sz val="38"/>
        <color rgb="FF00B0F0"/>
        <rFont val="Times New Roman"/>
        <family val="1"/>
        <charset val="204"/>
      </rPr>
      <t>КЕКВ 3110</t>
    </r>
  </si>
  <si>
    <r>
      <t xml:space="preserve">КПКВ 0611070    </t>
    </r>
    <r>
      <rPr>
        <sz val="38"/>
        <color rgb="FF00B0F0"/>
        <rFont val="Times New Roman"/>
        <family val="1"/>
        <charset val="204"/>
      </rPr>
      <t>КЕКВ 2210</t>
    </r>
  </si>
  <si>
    <r>
      <t xml:space="preserve">КПКВ 0611021  </t>
    </r>
    <r>
      <rPr>
        <sz val="38"/>
        <color rgb="FF00B0F0"/>
        <rFont val="Times New Roman"/>
        <family val="1"/>
        <charset val="204"/>
      </rPr>
      <t>КЕКВ 3132</t>
    </r>
  </si>
  <si>
    <r>
      <rPr>
        <b/>
        <i/>
        <u/>
        <sz val="40"/>
        <color rgb="FF00B0F0"/>
        <rFont val="Times New Roman"/>
        <family val="1"/>
        <charset val="204"/>
      </rPr>
      <t xml:space="preserve">Загальний фонд: </t>
    </r>
    <r>
      <rPr>
        <b/>
        <sz val="40"/>
        <color rgb="FF00B0F0"/>
        <rFont val="Times New Roman"/>
        <family val="1"/>
        <charset val="204"/>
      </rPr>
      <t>харчування в ЗЗСО +</t>
    </r>
    <r>
      <rPr>
        <sz val="40"/>
        <color rgb="FF00B0F0"/>
        <rFont val="Times New Roman"/>
        <family val="1"/>
        <charset val="204"/>
      </rPr>
      <t xml:space="preserve">6 200 000; </t>
    </r>
    <r>
      <rPr>
        <b/>
        <sz val="40"/>
        <color rgb="FF00B0F0"/>
        <rFont val="Times New Roman"/>
        <family val="1"/>
        <charset val="204"/>
      </rPr>
      <t xml:space="preserve">підвищення кваліфікації педпрацівників + 143 600; предмети та матеріали (канцелярські, господарські, будівельні товари) + 173 500; транспортні послуги (підвіз учнів)+ 1 000 000; </t>
    </r>
    <r>
      <rPr>
        <sz val="40"/>
        <color rgb="FF00B0F0"/>
        <rFont val="Times New Roman"/>
        <family val="1"/>
        <charset val="204"/>
      </rPr>
      <t>облаштування туалетних кабінок  в ЗЗСО + 500 000; встановлення сигналізації з відеоспостереженням  (</t>
    </r>
    <r>
      <rPr>
        <sz val="33"/>
        <color rgb="FF00B0F0"/>
        <rFont val="Times New Roman"/>
        <family val="1"/>
        <charset val="204"/>
      </rPr>
      <t xml:space="preserve">БДЮ,СЮТ) </t>
    </r>
    <r>
      <rPr>
        <sz val="40"/>
        <color rgb="FF00B0F0"/>
        <rFont val="Times New Roman"/>
        <family val="1"/>
        <charset val="204"/>
      </rPr>
      <t xml:space="preserve">+           300 000; </t>
    </r>
    <r>
      <rPr>
        <b/>
        <sz val="40"/>
        <color rgb="FF00B0F0"/>
        <rFont val="Times New Roman"/>
        <family val="1"/>
        <charset val="204"/>
      </rPr>
      <t>відрядні (олімпіади) +55 000;</t>
    </r>
    <r>
      <rPr>
        <sz val="40"/>
        <color rgb="FF00B0F0"/>
        <rFont val="Times New Roman"/>
        <family val="1"/>
        <charset val="204"/>
      </rPr>
      <t xml:space="preserve">   заміна вікон в ЗЗСО + 1 000 000;  </t>
    </r>
    <r>
      <rPr>
        <b/>
        <sz val="40"/>
        <color rgb="FF00B0F0"/>
        <rFont val="Times New Roman"/>
        <family val="1"/>
        <charset val="204"/>
      </rPr>
      <t>послуги з  технічного обслуговування газового, електричного та тепломеханічного устаткування +              100 000;</t>
    </r>
    <r>
      <rPr>
        <sz val="40"/>
        <color rgb="FF00B0F0"/>
        <rFont val="Times New Roman"/>
        <family val="1"/>
        <charset val="204"/>
      </rPr>
      <t xml:space="preserve"> проведення лабораторних досліджень об’єктів середовища  закладів освіти + 50 000;  влаштування  гідроізоляції фундаментів ПРУ для ЗОШ №10 + 400 000 та ЗОШ №7+ 200 000; </t>
    </r>
  </si>
  <si>
    <r>
      <t xml:space="preserve">КПКВ 0611021                    </t>
    </r>
    <r>
      <rPr>
        <sz val="30"/>
        <color rgb="FF00B0F0"/>
        <rFont val="Times New Roman"/>
        <family val="1"/>
        <charset val="204"/>
      </rPr>
      <t xml:space="preserve">КЕКВ 2230+ 3 200 000; </t>
    </r>
    <r>
      <rPr>
        <b/>
        <sz val="30"/>
        <color rgb="FF00B0F0"/>
        <rFont val="Times New Roman"/>
        <family val="1"/>
        <charset val="204"/>
      </rPr>
      <t xml:space="preserve">                       КПКВ 0611010                     </t>
    </r>
    <r>
      <rPr>
        <sz val="30"/>
        <color rgb="FF00B0F0"/>
        <rFont val="Times New Roman"/>
        <family val="1"/>
        <charset val="204"/>
      </rPr>
      <t>КЕКВ 2282+ 23 400        КЕКВ 2210+65 400;</t>
    </r>
    <r>
      <rPr>
        <b/>
        <sz val="30"/>
        <color rgb="FF00B0F0"/>
        <rFont val="Times New Roman"/>
        <family val="1"/>
        <charset val="204"/>
      </rPr>
      <t xml:space="preserve">    КПКВ 0611021              </t>
    </r>
    <r>
      <rPr>
        <sz val="30"/>
        <color rgb="FF00B0F0"/>
        <rFont val="Times New Roman"/>
        <family val="1"/>
        <charset val="204"/>
      </rPr>
      <t xml:space="preserve">КЕКВ 2282+ 102 000     КЕКВ 2210 +91 400     КЕКВ 2240 + 4 250 000    КЕКВ 2250 + 55 000; </t>
    </r>
    <r>
      <rPr>
        <b/>
        <sz val="30"/>
        <color rgb="FF00B0F0"/>
        <rFont val="Times New Roman"/>
        <family val="1"/>
        <charset val="204"/>
      </rPr>
      <t xml:space="preserve">   КПКВ 0611070                  </t>
    </r>
    <r>
      <rPr>
        <sz val="30"/>
        <color rgb="FF00B0F0"/>
        <rFont val="Times New Roman"/>
        <family val="1"/>
        <charset val="204"/>
      </rPr>
      <t xml:space="preserve">КЕКВ 2282+12 900     КЕКВ 2210 +15 400   КЕКВ 2240+ 300 000;    </t>
    </r>
    <r>
      <rPr>
        <b/>
        <sz val="30"/>
        <color rgb="FF00B0F0"/>
        <rFont val="Times New Roman"/>
        <family val="1"/>
        <charset val="204"/>
      </rPr>
      <t xml:space="preserve">   КПКВ 0611160                    </t>
    </r>
    <r>
      <rPr>
        <sz val="30"/>
        <color rgb="FF00B0F0"/>
        <rFont val="Times New Roman"/>
        <family val="1"/>
        <charset val="204"/>
      </rPr>
      <t xml:space="preserve">КЕКВ 2282+ 3 600; </t>
    </r>
    <r>
      <rPr>
        <b/>
        <sz val="30"/>
        <color rgb="FF00B0F0"/>
        <rFont val="Times New Roman"/>
        <family val="1"/>
        <charset val="204"/>
      </rPr>
      <t xml:space="preserve">             КПКВ 0611151                        </t>
    </r>
    <r>
      <rPr>
        <sz val="30"/>
        <color rgb="FF00B0F0"/>
        <rFont val="Times New Roman"/>
        <family val="1"/>
        <charset val="204"/>
      </rPr>
      <t>КЕКВ 2282+ 1 700    КЕКВ 2210 + 1 300</t>
    </r>
    <r>
      <rPr>
        <b/>
        <sz val="30"/>
        <color rgb="FF00B0F0"/>
        <rFont val="Times New Roman"/>
        <family val="1"/>
        <charset val="204"/>
      </rPr>
      <t xml:space="preserve">                </t>
    </r>
    <r>
      <rPr>
        <sz val="30"/>
        <color rgb="FF00B0F0"/>
        <rFont val="Times New Roman"/>
        <family val="1"/>
        <charset val="204"/>
      </rPr>
      <t xml:space="preserve"> </t>
    </r>
    <r>
      <rPr>
        <b/>
        <sz val="30"/>
        <color rgb="FF00B0F0"/>
        <rFont val="Times New Roman"/>
        <family val="1"/>
        <charset val="204"/>
      </rPr>
      <t xml:space="preserve">     </t>
    </r>
    <r>
      <rPr>
        <sz val="30"/>
        <color rgb="FF00B0F0"/>
        <rFont val="Times New Roman"/>
        <family val="1"/>
        <charset val="204"/>
      </rPr>
      <t xml:space="preserve">  </t>
    </r>
    <r>
      <rPr>
        <b/>
        <sz val="30"/>
        <color rgb="FF00B0F0"/>
        <rFont val="Times New Roman"/>
        <family val="1"/>
        <charset val="204"/>
      </rPr>
      <t xml:space="preserve">  </t>
    </r>
    <r>
      <rPr>
        <sz val="30"/>
        <color rgb="FF00B0F0"/>
        <rFont val="Times New Roman"/>
        <family val="1"/>
        <charset val="204"/>
      </rPr>
      <t xml:space="preserve">             </t>
    </r>
  </si>
  <si>
    <r>
      <rPr>
        <b/>
        <i/>
        <u/>
        <sz val="40"/>
        <color rgb="FF00B0F0"/>
        <rFont val="Times New Roman"/>
        <family val="1"/>
        <charset val="204"/>
      </rPr>
      <t xml:space="preserve">Спеціальний фонд: </t>
    </r>
    <r>
      <rPr>
        <sz val="40"/>
        <color rgb="FF00B0F0"/>
        <rFont val="Times New Roman"/>
        <family val="1"/>
        <charset val="204"/>
      </rPr>
      <t>Реконструкція  системи газопостачання приміщення СЮТ + 10 000; Реконструкція системи газопостачання гімназії №13 + 40 000</t>
    </r>
  </si>
  <si>
    <r>
      <t xml:space="preserve">КПКВ 0617321      </t>
    </r>
    <r>
      <rPr>
        <sz val="38"/>
        <color rgb="FF00B0F0"/>
        <rFont val="Times New Roman"/>
        <family val="1"/>
        <charset val="204"/>
      </rPr>
      <t>КЕКВ 3142</t>
    </r>
  </si>
  <si>
    <r>
      <t xml:space="preserve">КПКВ 0611021       </t>
    </r>
    <r>
      <rPr>
        <sz val="38"/>
        <color rgb="FF00B0F0"/>
        <rFont val="Times New Roman"/>
        <family val="1"/>
        <charset val="204"/>
      </rPr>
      <t>КЕКВ 2240</t>
    </r>
  </si>
  <si>
    <r>
      <t xml:space="preserve">КПКВ 1217693        </t>
    </r>
    <r>
      <rPr>
        <sz val="38"/>
        <color rgb="FF00B0F0"/>
        <rFont val="Times New Roman"/>
        <family val="1"/>
        <charset val="204"/>
      </rPr>
      <t>КЕКВ 2610</t>
    </r>
  </si>
  <si>
    <r>
      <t xml:space="preserve">КПКВ 0218110 </t>
    </r>
    <r>
      <rPr>
        <sz val="36"/>
        <color rgb="FF00B0F0"/>
        <rFont val="Times New Roman"/>
        <family val="1"/>
        <charset val="204"/>
      </rPr>
      <t>КЕКВ 3122</t>
    </r>
  </si>
  <si>
    <r>
      <t xml:space="preserve">КПКВ 1117520   </t>
    </r>
    <r>
      <rPr>
        <sz val="38"/>
        <color rgb="FF00B0F0"/>
        <rFont val="Times New Roman"/>
        <family val="1"/>
        <charset val="204"/>
      </rPr>
      <t>КЕКВ 2210</t>
    </r>
  </si>
  <si>
    <r>
      <t xml:space="preserve">КПКВ 0218240   </t>
    </r>
    <r>
      <rPr>
        <sz val="38"/>
        <color rgb="FF00B0F0"/>
        <rFont val="Times New Roman"/>
        <family val="1"/>
        <charset val="204"/>
      </rPr>
      <t>КЕКВ 3110</t>
    </r>
  </si>
  <si>
    <r>
      <t xml:space="preserve">КПКВ 0212010     </t>
    </r>
    <r>
      <rPr>
        <sz val="38"/>
        <color rgb="FF00B0F0"/>
        <rFont val="Times New Roman"/>
        <family val="1"/>
        <charset val="204"/>
      </rPr>
      <t>КЕКВ 3210</t>
    </r>
  </si>
  <si>
    <r>
      <t xml:space="preserve">Програма  цивільного захисту Ніжинської МТГ: КВК 02 - Виконком: проведення ремонтних робіт та обслуговування  системи оповіщення -100 000; корегування  ПКД "Нове будівництво автоматизованої системи централізованого оповіщення" - 410 000.      КВК 12 - УЖКГ та Б: створення матеріального резерву - 500000; придбання  комплектів керованого  доступу до укриттів цивільного захисту (дверні замки,пульти дист. керування) -200000; забезпечення відповідною технікою  та спеціальним інструментом -200 000; на виконання заходів,  спрямованих  на попередження виникнення  надзвичайних ситуацій -500000 </t>
    </r>
    <r>
      <rPr>
        <sz val="36"/>
        <color rgb="FF00B0F0"/>
        <rFont val="Times New Roman"/>
        <family val="1"/>
        <charset val="204"/>
      </rPr>
      <t>(П.6, П.7- полігон ТПВ); обслуговування та охорона об’єктів шляхом спостереження  за станом системи керованого доступу-100 000;   забезпечення спеціалізованих служб переліком інженерної  техніки та спеціалізованим інструментом -300000 грн.</t>
    </r>
  </si>
  <si>
    <r>
      <rPr>
        <b/>
        <sz val="38"/>
        <color rgb="FF00B0F0"/>
        <rFont val="Times New Roman"/>
        <family val="1"/>
        <charset val="204"/>
      </rPr>
      <t xml:space="preserve">КПКВ 1218110 </t>
    </r>
    <r>
      <rPr>
        <sz val="38"/>
        <color rgb="FF00B0F0"/>
        <rFont val="Times New Roman"/>
        <family val="1"/>
        <charset val="204"/>
      </rPr>
      <t xml:space="preserve">  КЕКВ 2210 +    420104, КЕКВ 2240 +149896,                      КЕКВ 2610 + 30000; </t>
    </r>
    <r>
      <rPr>
        <b/>
        <sz val="38"/>
        <color rgb="FF00B0F0"/>
        <rFont val="Times New Roman"/>
        <family val="1"/>
        <charset val="204"/>
      </rPr>
      <t xml:space="preserve">КПКВ 0218110 </t>
    </r>
    <r>
      <rPr>
        <sz val="38"/>
        <color rgb="FF00B0F0"/>
        <rFont val="Times New Roman"/>
        <family val="1"/>
        <charset val="204"/>
      </rPr>
      <t xml:space="preserve">КЕКВ 3122 + 400000                                   </t>
    </r>
  </si>
  <si>
    <r>
      <t xml:space="preserve">КПКВ 1217640   </t>
    </r>
    <r>
      <rPr>
        <sz val="38"/>
        <color rgb="FF00B0F0"/>
        <rFont val="Times New Roman"/>
        <family val="1"/>
        <charset val="204"/>
      </rPr>
      <t>КЕКВ 3122</t>
    </r>
  </si>
  <si>
    <r>
      <t>Співфінансування проекту "Безпечна громада на 2023-2027" (Будівництво мережі відеоспостереження в громадських місцях, в т.ч. ПКД) - 1250000;</t>
    </r>
    <r>
      <rPr>
        <b/>
        <sz val="40"/>
        <color rgb="FF00B0F0"/>
        <rFont val="Times New Roman"/>
        <family val="1"/>
        <charset val="204"/>
      </rPr>
      <t xml:space="preserve"> </t>
    </r>
    <r>
      <rPr>
        <sz val="40"/>
        <color rgb="FF00B0F0"/>
        <rFont val="Times New Roman"/>
        <family val="1"/>
        <charset val="204"/>
      </rPr>
      <t>обслуговування відеокамер - 90000;</t>
    </r>
    <r>
      <rPr>
        <b/>
        <sz val="40"/>
        <color rgb="FF00B0F0"/>
        <rFont val="Times New Roman"/>
        <family val="1"/>
        <charset val="204"/>
      </rPr>
      <t xml:space="preserve"> </t>
    </r>
    <r>
      <rPr>
        <sz val="40"/>
        <color rgb="FF00B0F0"/>
        <rFont val="Times New Roman"/>
        <family val="1"/>
        <charset val="204"/>
      </rPr>
      <t xml:space="preserve"> прибирання стихійних сміттєзвалищ - 1000000;  видалення аварійних дерев - 300000;  капремонт ліфтів - 600000; виготовлення ПКД на під’їзну дорогу до житлового будинку
№ 19 по вул. Овдіївська - 150000</t>
    </r>
  </si>
  <si>
    <r>
      <t xml:space="preserve">КПКВ 1217330 </t>
    </r>
    <r>
      <rPr>
        <sz val="37"/>
        <color rgb="FF00B0F0"/>
        <rFont val="Times New Roman"/>
        <family val="1"/>
        <charset val="204"/>
      </rPr>
      <t xml:space="preserve">КЕКВ 3122+1250000; </t>
    </r>
    <r>
      <rPr>
        <b/>
        <sz val="37"/>
        <color rgb="FF00B0F0"/>
        <rFont val="Times New Roman"/>
        <family val="1"/>
        <charset val="204"/>
      </rPr>
      <t xml:space="preserve">КПКВ 1216030 </t>
    </r>
    <r>
      <rPr>
        <sz val="37"/>
        <color rgb="FF00B0F0"/>
        <rFont val="Times New Roman"/>
        <family val="1"/>
        <charset val="204"/>
      </rPr>
      <t xml:space="preserve">КЕКВ 2240+1390000; </t>
    </r>
    <r>
      <rPr>
        <b/>
        <sz val="37"/>
        <color rgb="FF00B0F0"/>
        <rFont val="Times New Roman"/>
        <family val="1"/>
        <charset val="204"/>
      </rPr>
      <t xml:space="preserve">КПКВ 1216011 </t>
    </r>
    <r>
      <rPr>
        <sz val="37"/>
        <color rgb="FF00B0F0"/>
        <rFont val="Times New Roman"/>
        <family val="1"/>
        <charset val="204"/>
      </rPr>
      <t xml:space="preserve">КЕКВ 3131+600000; </t>
    </r>
    <r>
      <rPr>
        <b/>
        <sz val="37"/>
        <color rgb="FF00B0F0"/>
        <rFont val="Times New Roman"/>
        <family val="1"/>
        <charset val="204"/>
      </rPr>
      <t xml:space="preserve">КПКВ 1217461 </t>
    </r>
    <r>
      <rPr>
        <sz val="37"/>
        <color rgb="FF00B0F0"/>
        <rFont val="Times New Roman"/>
        <family val="1"/>
        <charset val="204"/>
      </rPr>
      <t>КЕКВ 3132+150000</t>
    </r>
  </si>
  <si>
    <r>
      <t xml:space="preserve">КПКВ 0210180 </t>
    </r>
    <r>
      <rPr>
        <sz val="38"/>
        <color rgb="FF00B0F0"/>
        <rFont val="Times New Roman"/>
        <family val="1"/>
        <charset val="204"/>
      </rPr>
      <t>КЕКВ 2610-299500, КЕКВ 3210-100000</t>
    </r>
  </si>
  <si>
    <r>
      <t xml:space="preserve">КПКВ 1115012 </t>
    </r>
    <r>
      <rPr>
        <sz val="38"/>
        <color rgb="FF00B0F0"/>
        <rFont val="Times New Roman"/>
        <family val="1"/>
        <charset val="204"/>
      </rPr>
      <t>КЕКВ 2210</t>
    </r>
  </si>
  <si>
    <r>
      <t xml:space="preserve">КПКВ 1115011 </t>
    </r>
    <r>
      <rPr>
        <sz val="38"/>
        <color rgb="FF00B0F0"/>
        <rFont val="Times New Roman"/>
        <family val="1"/>
        <charset val="204"/>
      </rPr>
      <t>КЕКВ 3110</t>
    </r>
  </si>
  <si>
    <r>
      <t xml:space="preserve">КПКВ 3117520 </t>
    </r>
    <r>
      <rPr>
        <sz val="36"/>
        <color rgb="FF00B0F0"/>
        <rFont val="Times New Roman"/>
        <family val="1"/>
        <charset val="204"/>
      </rPr>
      <t>КЕКВ 3110</t>
    </r>
  </si>
  <si>
    <r>
      <t xml:space="preserve">КПКВ 3117130   </t>
    </r>
    <r>
      <rPr>
        <sz val="36"/>
        <color rgb="FF00B0F0"/>
        <rFont val="Times New Roman"/>
        <family val="1"/>
        <charset val="204"/>
      </rPr>
      <t>КЕКВ 2240</t>
    </r>
  </si>
  <si>
    <r>
      <t xml:space="preserve">КПКВ 0810160 </t>
    </r>
    <r>
      <rPr>
        <sz val="36"/>
        <color rgb="FF00B0F0"/>
        <rFont val="Times New Roman"/>
        <family val="1"/>
        <charset val="204"/>
      </rPr>
      <t>КЕКВ 2210+10000, КЕКВ 2240+20000, КЕКВ 2250+7000</t>
    </r>
    <r>
      <rPr>
        <b/>
        <sz val="36"/>
        <color rgb="FF00B0F0"/>
        <rFont val="Times New Roman"/>
        <family val="1"/>
        <charset val="204"/>
      </rPr>
      <t xml:space="preserve">; КПКВ 0810180 </t>
    </r>
    <r>
      <rPr>
        <sz val="36"/>
        <color rgb="FF00B0F0"/>
        <rFont val="Times New Roman"/>
        <family val="1"/>
        <charset val="204"/>
      </rPr>
      <t>КЕКВ 2800+15140;</t>
    </r>
    <r>
      <rPr>
        <b/>
        <sz val="36"/>
        <color rgb="FF00B0F0"/>
        <rFont val="Times New Roman"/>
        <family val="1"/>
        <charset val="204"/>
      </rPr>
      <t xml:space="preserve"> КПКВ 0813242 </t>
    </r>
    <r>
      <rPr>
        <sz val="36"/>
        <color rgb="FF00B0F0"/>
        <rFont val="Times New Roman"/>
        <family val="1"/>
        <charset val="204"/>
      </rPr>
      <t>КЕКВ 2240+130</t>
    </r>
  </si>
  <si>
    <r>
      <t xml:space="preserve">КПКВ 0212152 </t>
    </r>
    <r>
      <rPr>
        <sz val="36"/>
        <color rgb="FF00B0F0"/>
        <rFont val="Times New Roman"/>
        <family val="1"/>
        <charset val="204"/>
      </rPr>
      <t>КЕКВ 2730</t>
    </r>
  </si>
  <si>
    <r>
      <t xml:space="preserve">КПКВ 0611021 </t>
    </r>
    <r>
      <rPr>
        <sz val="36"/>
        <color rgb="FF00B0F0"/>
        <rFont val="Times New Roman"/>
        <family val="1"/>
        <charset val="204"/>
      </rPr>
      <t>КЕКВ 3132+2107000</t>
    </r>
    <r>
      <rPr>
        <b/>
        <sz val="36"/>
        <color rgb="FF00B0F0"/>
        <rFont val="Times New Roman"/>
        <family val="1"/>
        <charset val="204"/>
      </rPr>
      <t xml:space="preserve">, КПКВ 0617321 </t>
    </r>
    <r>
      <rPr>
        <sz val="36"/>
        <color rgb="FF00B0F0"/>
        <rFont val="Times New Roman"/>
        <family val="1"/>
        <charset val="204"/>
      </rPr>
      <t>КЕКВ 3142+60000</t>
    </r>
  </si>
  <si>
    <r>
      <t xml:space="preserve">КПКВ 1115061 </t>
    </r>
    <r>
      <rPr>
        <sz val="36"/>
        <color rgb="FF00B0F0"/>
        <rFont val="Times New Roman"/>
        <family val="1"/>
        <charset val="204"/>
      </rPr>
      <t>КЕКВ 2210</t>
    </r>
  </si>
  <si>
    <r>
      <t xml:space="preserve">КПКВ 0810160 </t>
    </r>
    <r>
      <rPr>
        <sz val="32"/>
        <color rgb="FF00B0F0"/>
        <rFont val="Times New Roman"/>
        <family val="1"/>
        <charset val="204"/>
      </rPr>
      <t>КЕКВ 2111+4475000, КЕКВ 2120+984500</t>
    </r>
    <r>
      <rPr>
        <b/>
        <sz val="32"/>
        <color rgb="FF00B0F0"/>
        <rFont val="Times New Roman"/>
        <family val="1"/>
        <charset val="204"/>
      </rPr>
      <t xml:space="preserve">; КПКВ 1210160 </t>
    </r>
    <r>
      <rPr>
        <sz val="32"/>
        <color rgb="FF00B0F0"/>
        <rFont val="Times New Roman"/>
        <family val="1"/>
        <charset val="204"/>
      </rPr>
      <t xml:space="preserve">КЕКВ 2111+2000000, КЕКВ 2120+400000; </t>
    </r>
    <r>
      <rPr>
        <b/>
        <sz val="32"/>
        <color rgb="FF00B0F0"/>
        <rFont val="Times New Roman"/>
        <family val="1"/>
        <charset val="204"/>
      </rPr>
      <t xml:space="preserve">КПКВ 1110160 </t>
    </r>
    <r>
      <rPr>
        <sz val="32"/>
        <color rgb="FF00B0F0"/>
        <rFont val="Times New Roman"/>
        <family val="1"/>
        <charset val="204"/>
      </rPr>
      <t xml:space="preserve">КЕКВ 2111+436000, КЕКВ 2120+96000;  </t>
    </r>
    <r>
      <rPr>
        <b/>
        <sz val="32"/>
        <color rgb="FF00B0F0"/>
        <rFont val="Times New Roman"/>
        <family val="1"/>
        <charset val="204"/>
      </rPr>
      <t xml:space="preserve">КПКВ 1010160 </t>
    </r>
    <r>
      <rPr>
        <sz val="32"/>
        <color rgb="FF00B0F0"/>
        <rFont val="Times New Roman"/>
        <family val="1"/>
        <charset val="204"/>
      </rPr>
      <t xml:space="preserve">КЕКВ 2111+245500, КЕКВ 2120+54500; </t>
    </r>
    <r>
      <rPr>
        <b/>
        <sz val="32"/>
        <color rgb="FF00B0F0"/>
        <rFont val="Times New Roman"/>
        <family val="1"/>
        <charset val="204"/>
      </rPr>
      <t>КПКВ 0210160</t>
    </r>
    <r>
      <rPr>
        <sz val="32"/>
        <color rgb="FF00B0F0"/>
        <rFont val="Times New Roman"/>
        <family val="1"/>
        <charset val="204"/>
      </rPr>
      <t xml:space="preserve"> КЕКВ 2110+10495750,  КЕКВ 2120+2419000; </t>
    </r>
    <r>
      <rPr>
        <b/>
        <sz val="32"/>
        <color rgb="FF00B0F0"/>
        <rFont val="Times New Roman"/>
        <family val="1"/>
        <charset val="204"/>
      </rPr>
      <t xml:space="preserve">КПКВ 3110160 </t>
    </r>
    <r>
      <rPr>
        <sz val="32"/>
        <color rgb="FF00B0F0"/>
        <rFont val="Times New Roman"/>
        <family val="1"/>
        <charset val="204"/>
      </rPr>
      <t xml:space="preserve">КЕКВ 2111+2021300, КЕКВ 2120+444700; </t>
    </r>
    <r>
      <rPr>
        <b/>
        <sz val="32"/>
        <color rgb="FF00B0F0"/>
        <rFont val="Times New Roman"/>
        <family val="1"/>
        <charset val="204"/>
      </rPr>
      <t>КПКВ 3710160</t>
    </r>
    <r>
      <rPr>
        <sz val="32"/>
        <color rgb="FF00B0F0"/>
        <rFont val="Times New Roman"/>
        <family val="1"/>
        <charset val="204"/>
      </rPr>
      <t xml:space="preserve"> КЕКВ 2111+2600000, КЕКВ 2120+400000</t>
    </r>
  </si>
  <si>
    <r>
      <t xml:space="preserve">КПКВ 0212030 </t>
    </r>
    <r>
      <rPr>
        <sz val="36"/>
        <color rgb="FF00B0F0"/>
        <rFont val="Times New Roman"/>
        <family val="1"/>
        <charset val="204"/>
      </rPr>
      <t>КЕКВ 2610 (КЕКВ 2111+10850000, КЕКВ 2120+2150000)</t>
    </r>
  </si>
  <si>
    <r>
      <t xml:space="preserve">КПКВ 1115012 </t>
    </r>
    <r>
      <rPr>
        <sz val="36"/>
        <color rgb="FF00B0F0"/>
        <rFont val="Times New Roman"/>
        <family val="1"/>
        <charset val="204"/>
      </rPr>
      <t>КЕКВ 2240</t>
    </r>
  </si>
  <si>
    <r>
      <t xml:space="preserve">КПКВ 0210180   </t>
    </r>
    <r>
      <rPr>
        <sz val="36"/>
        <color rgb="FF00B0F0"/>
        <rFont val="Times New Roman"/>
        <family val="1"/>
        <charset val="204"/>
      </rPr>
      <t>КЕКВ 2240</t>
    </r>
  </si>
  <si>
    <r>
      <t xml:space="preserve">КПКВ 0212010 </t>
    </r>
    <r>
      <rPr>
        <sz val="36"/>
        <color rgb="FF00B0F0"/>
        <rFont val="Times New Roman"/>
        <family val="1"/>
        <charset val="204"/>
      </rPr>
      <t>КЕКВ 3210</t>
    </r>
  </si>
  <si>
    <r>
      <t xml:space="preserve">КПКВ 3719800  </t>
    </r>
    <r>
      <rPr>
        <sz val="36"/>
        <color rgb="FF00B0F0"/>
        <rFont val="Times New Roman"/>
        <family val="1"/>
        <charset val="204"/>
      </rPr>
      <t>КЕКВ</t>
    </r>
  </si>
  <si>
    <r>
      <t xml:space="preserve">КПКВ 1216020 </t>
    </r>
    <r>
      <rPr>
        <sz val="36"/>
        <color rgb="FF00B0F0"/>
        <rFont val="Times New Roman"/>
        <family val="1"/>
        <charset val="204"/>
      </rPr>
      <t>КЕКВ 2610</t>
    </r>
  </si>
  <si>
    <r>
      <t xml:space="preserve">КПКВ 3718710 </t>
    </r>
    <r>
      <rPr>
        <sz val="36"/>
        <color rgb="FF00B0F0"/>
        <rFont val="Times New Roman"/>
        <family val="1"/>
        <charset val="204"/>
      </rPr>
      <t>КЕКВ 9000</t>
    </r>
  </si>
  <si>
    <r>
      <rPr>
        <b/>
        <sz val="38"/>
        <color rgb="FF00B0F0"/>
        <rFont val="Times New Roman"/>
        <family val="1"/>
        <charset val="204"/>
      </rPr>
      <t xml:space="preserve">КПКВ 3719770  </t>
    </r>
    <r>
      <rPr>
        <sz val="38"/>
        <color rgb="FF00B0F0"/>
        <rFont val="Times New Roman"/>
        <family val="1"/>
        <charset val="204"/>
      </rPr>
      <t xml:space="preserve">КЕКВ 2620                   -224 000                     </t>
    </r>
    <r>
      <rPr>
        <b/>
        <sz val="38"/>
        <color rgb="FF00B0F0"/>
        <rFont val="Times New Roman"/>
        <family val="1"/>
        <charset val="204"/>
      </rPr>
      <t xml:space="preserve">КПКВ 0217693  </t>
    </r>
    <r>
      <rPr>
        <sz val="38"/>
        <color rgb="FF00B0F0"/>
        <rFont val="Times New Roman"/>
        <family val="1"/>
        <charset val="204"/>
      </rPr>
      <t xml:space="preserve">                КЕКВ 2610                       +224 000</t>
    </r>
  </si>
  <si>
    <r>
      <t xml:space="preserve">    КПКВ 1216030       </t>
    </r>
    <r>
      <rPr>
        <sz val="38"/>
        <color rgb="FF00B0F0"/>
        <rFont val="Times New Roman"/>
        <family val="1"/>
        <charset val="204"/>
      </rPr>
      <t xml:space="preserve">КЕКВ 2610 -359900, КЕКВ 3210 + 359900  </t>
    </r>
  </si>
  <si>
    <r>
      <t xml:space="preserve">КПКВ 0212010 </t>
    </r>
    <r>
      <rPr>
        <sz val="38"/>
        <color rgb="FF00B0F0"/>
        <rFont val="Times New Roman"/>
        <family val="1"/>
        <charset val="204"/>
      </rPr>
      <t>КЕКВ 3210</t>
    </r>
  </si>
  <si>
    <r>
      <t xml:space="preserve">КПКВ 0813104 </t>
    </r>
    <r>
      <rPr>
        <sz val="38"/>
        <color rgb="FF00B0F0"/>
        <rFont val="Times New Roman"/>
        <family val="1"/>
        <charset val="204"/>
      </rPr>
      <t>КЕКВ 3132-42731, КЕКВ 2240+42731</t>
    </r>
  </si>
  <si>
    <r>
      <t xml:space="preserve">КПКВ 0611021 </t>
    </r>
    <r>
      <rPr>
        <sz val="34"/>
        <color rgb="FF00B0F0"/>
        <rFont val="Times New Roman"/>
        <family val="1"/>
        <charset val="204"/>
      </rPr>
      <t>КЕКВ 3132-1000000;</t>
    </r>
    <r>
      <rPr>
        <b/>
        <sz val="34"/>
        <color rgb="FF00B0F0"/>
        <rFont val="Times New Roman"/>
        <family val="1"/>
        <charset val="204"/>
      </rPr>
      <t xml:space="preserve"> КПКВ 0611021</t>
    </r>
    <r>
      <rPr>
        <sz val="34"/>
        <color rgb="FF00B0F0"/>
        <rFont val="Times New Roman"/>
        <family val="1"/>
        <charset val="204"/>
      </rPr>
      <t xml:space="preserve"> КЕКВ 2240+842400</t>
    </r>
    <r>
      <rPr>
        <b/>
        <sz val="34"/>
        <color rgb="FF00B0F0"/>
        <rFont val="Times New Roman"/>
        <family val="1"/>
        <charset val="204"/>
      </rPr>
      <t xml:space="preserve">, </t>
    </r>
    <r>
      <rPr>
        <sz val="34"/>
        <color rgb="FF00B0F0"/>
        <rFont val="Times New Roman"/>
        <family val="1"/>
        <charset val="204"/>
      </rPr>
      <t xml:space="preserve"> </t>
    </r>
    <r>
      <rPr>
        <b/>
        <sz val="34"/>
        <color rgb="FF00B0F0"/>
        <rFont val="Times New Roman"/>
        <family val="1"/>
        <charset val="204"/>
      </rPr>
      <t xml:space="preserve">КПКВ 0611010 </t>
    </r>
    <r>
      <rPr>
        <sz val="34"/>
        <color rgb="FF00B0F0"/>
        <rFont val="Times New Roman"/>
        <family val="1"/>
        <charset val="204"/>
      </rPr>
      <t>КЕКВ 2240+52200</t>
    </r>
    <r>
      <rPr>
        <b/>
        <sz val="34"/>
        <color rgb="FF00B0F0"/>
        <rFont val="Times New Roman"/>
        <family val="1"/>
        <charset val="204"/>
      </rPr>
      <t xml:space="preserve">, КПКВ 0611070 </t>
    </r>
    <r>
      <rPr>
        <sz val="34"/>
        <color rgb="FF00B0F0"/>
        <rFont val="Times New Roman"/>
        <family val="1"/>
        <charset val="204"/>
      </rPr>
      <t>КЕКВ 2240+105400</t>
    </r>
  </si>
  <si>
    <r>
      <t xml:space="preserve">КПКВ 0611021 </t>
    </r>
    <r>
      <rPr>
        <sz val="34"/>
        <color rgb="FF00B0F0"/>
        <rFont val="Times New Roman"/>
        <family val="1"/>
        <charset val="204"/>
      </rPr>
      <t>КЕКВ 2111-530781, КЕКВ 2800+530781</t>
    </r>
  </si>
  <si>
    <r>
      <t xml:space="preserve">КПКВ 0611142 </t>
    </r>
    <r>
      <rPr>
        <sz val="32"/>
        <color rgb="FF00B0F0"/>
        <rFont val="Times New Roman"/>
        <family val="1"/>
        <charset val="204"/>
      </rPr>
      <t xml:space="preserve">КЕКВ 2730+1810; </t>
    </r>
    <r>
      <rPr>
        <b/>
        <sz val="32"/>
        <color rgb="FF00B0F0"/>
        <rFont val="Times New Roman"/>
        <family val="1"/>
        <charset val="204"/>
      </rPr>
      <t>КПКВ 0611010</t>
    </r>
    <r>
      <rPr>
        <sz val="32"/>
        <color rgb="FF00B0F0"/>
        <rFont val="Times New Roman"/>
        <family val="1"/>
        <charset val="204"/>
      </rPr>
      <t xml:space="preserve"> КЕКВ 2111-1810</t>
    </r>
  </si>
  <si>
    <r>
      <t xml:space="preserve">КПКВ 0611010 </t>
    </r>
    <r>
      <rPr>
        <sz val="34"/>
        <color rgb="FF00B0F0"/>
        <rFont val="Times New Roman"/>
        <family val="1"/>
        <charset val="204"/>
      </rPr>
      <t>КЕКВ 2111 - 100000,</t>
    </r>
    <r>
      <rPr>
        <b/>
        <sz val="34"/>
        <color rgb="FF00B0F0"/>
        <rFont val="Times New Roman"/>
        <family val="1"/>
        <charset val="204"/>
      </rPr>
      <t xml:space="preserve">                        КПКВ 0611070 </t>
    </r>
    <r>
      <rPr>
        <sz val="34"/>
        <color rgb="FF00B0F0"/>
        <rFont val="Times New Roman"/>
        <family val="1"/>
        <charset val="204"/>
      </rPr>
      <t>КЕКВ 2210+ 100000</t>
    </r>
  </si>
  <si>
    <r>
      <t xml:space="preserve">КПКВ 1014030 </t>
    </r>
    <r>
      <rPr>
        <sz val="38"/>
        <color rgb="FF00B0F0"/>
        <rFont val="Times New Roman"/>
        <family val="1"/>
        <charset val="204"/>
      </rPr>
      <t>КЕКВ 2240 +10000, КЕКВ 2120 -10000</t>
    </r>
  </si>
  <si>
    <r>
      <t xml:space="preserve">КПКВ 1017520 </t>
    </r>
    <r>
      <rPr>
        <sz val="36"/>
        <color rgb="FF00B0F0"/>
        <rFont val="Times New Roman"/>
        <family val="1"/>
        <charset val="204"/>
      </rPr>
      <t xml:space="preserve">КЕКВ 3110+22000, </t>
    </r>
    <r>
      <rPr>
        <b/>
        <sz val="36"/>
        <color rgb="FF00B0F0"/>
        <rFont val="Times New Roman"/>
        <family val="1"/>
        <charset val="204"/>
      </rPr>
      <t>КПКВ 1014030</t>
    </r>
    <r>
      <rPr>
        <sz val="36"/>
        <color rgb="FF00B0F0"/>
        <rFont val="Times New Roman"/>
        <family val="1"/>
        <charset val="204"/>
      </rPr>
      <t xml:space="preserve"> КЕКВ 2120-22000</t>
    </r>
  </si>
  <si>
    <r>
      <t xml:space="preserve">КПКВ 1014030 </t>
    </r>
    <r>
      <rPr>
        <sz val="36"/>
        <color rgb="FF00B0F0"/>
        <rFont val="Times New Roman"/>
        <family val="1"/>
        <charset val="204"/>
      </rPr>
      <t>КЕКВ 2210+3500, КЕКВ 2240+10500, КЕКВ 2120-14000</t>
    </r>
  </si>
  <si>
    <r>
      <t xml:space="preserve">КПКВ 1014030 </t>
    </r>
    <r>
      <rPr>
        <sz val="36"/>
        <color rgb="FF00B0F0"/>
        <rFont val="Times New Roman"/>
        <family val="1"/>
        <charset val="204"/>
      </rPr>
      <t>КЕКВ 2000 +50000, КЕКВ 2120-50000</t>
    </r>
  </si>
  <si>
    <r>
      <t xml:space="preserve">КПКВ 1011080 </t>
    </r>
    <r>
      <rPr>
        <sz val="32"/>
        <color rgb="FF00B0F0"/>
        <rFont val="Times New Roman"/>
        <family val="1"/>
        <charset val="204"/>
      </rPr>
      <t xml:space="preserve">КЕКВ 2210+213000, КЕКВ 2240+89000, КЕКВ 3110+65000; </t>
    </r>
    <r>
      <rPr>
        <b/>
        <sz val="32"/>
        <color rgb="FF00B0F0"/>
        <rFont val="Times New Roman"/>
        <family val="1"/>
        <charset val="204"/>
      </rPr>
      <t xml:space="preserve">КПКВ 1017520 </t>
    </r>
    <r>
      <rPr>
        <sz val="32"/>
        <color rgb="FF00B0F0"/>
        <rFont val="Times New Roman"/>
        <family val="1"/>
        <charset val="204"/>
      </rPr>
      <t xml:space="preserve">КЕКВ 2210+2500, КЕКВ 3110+30000; </t>
    </r>
    <r>
      <rPr>
        <b/>
        <sz val="32"/>
        <color rgb="FF00B0F0"/>
        <rFont val="Times New Roman"/>
        <family val="1"/>
        <charset val="204"/>
      </rPr>
      <t xml:space="preserve">КПКВ 1011080 </t>
    </r>
    <r>
      <rPr>
        <sz val="32"/>
        <color rgb="FF00B0F0"/>
        <rFont val="Times New Roman"/>
        <family val="1"/>
        <charset val="204"/>
      </rPr>
      <t>КЕКВ 2111-328000, КЕКВ 2120-71500</t>
    </r>
  </si>
  <si>
    <r>
      <t xml:space="preserve">КПКВ 0611010 </t>
    </r>
    <r>
      <rPr>
        <sz val="34"/>
        <color rgb="FF00B0F0"/>
        <rFont val="Times New Roman"/>
        <family val="1"/>
        <charset val="204"/>
      </rPr>
      <t>КЕКВ 2111-4000000, КЕКВ 2120-1000000;</t>
    </r>
    <r>
      <rPr>
        <b/>
        <sz val="34"/>
        <color rgb="FF00B0F0"/>
        <rFont val="Times New Roman"/>
        <family val="1"/>
        <charset val="204"/>
      </rPr>
      <t xml:space="preserve"> КПКВ 1218110 </t>
    </r>
    <r>
      <rPr>
        <sz val="34"/>
        <color rgb="FF00B0F0"/>
        <rFont val="Times New Roman"/>
        <family val="1"/>
        <charset val="204"/>
      </rPr>
      <t xml:space="preserve">КЕКВ 3110+6700000; </t>
    </r>
    <r>
      <rPr>
        <b/>
        <sz val="34"/>
        <color rgb="FF00B0F0"/>
        <rFont val="Times New Roman"/>
        <family val="1"/>
        <charset val="204"/>
      </rPr>
      <t xml:space="preserve">КПКВ 1011080 </t>
    </r>
    <r>
      <rPr>
        <sz val="34"/>
        <color rgb="FF00B0F0"/>
        <rFont val="Times New Roman"/>
        <family val="1"/>
        <charset val="204"/>
      </rPr>
      <t>КЕКВ 2111-1028500;</t>
    </r>
    <r>
      <rPr>
        <b/>
        <sz val="34"/>
        <color rgb="FF00B0F0"/>
        <rFont val="Times New Roman"/>
        <family val="1"/>
        <charset val="204"/>
      </rPr>
      <t xml:space="preserve"> КПКВ 1014030 </t>
    </r>
    <r>
      <rPr>
        <sz val="34"/>
        <color rgb="FF00B0F0"/>
        <rFont val="Times New Roman"/>
        <family val="1"/>
        <charset val="204"/>
      </rPr>
      <t>КЕКВ 2111-671500</t>
    </r>
  </si>
  <si>
    <r>
      <t xml:space="preserve">КПКВ 0611021 </t>
    </r>
    <r>
      <rPr>
        <sz val="36"/>
        <color rgb="FF00B0F0"/>
        <rFont val="Times New Roman"/>
        <family val="1"/>
        <charset val="204"/>
      </rPr>
      <t>КЕКВ 2111-815000, КЕКВ 2120-229402, КЕКВ 2230+1044402</t>
    </r>
    <r>
      <rPr>
        <b/>
        <sz val="36"/>
        <color rgb="FF00B0F0"/>
        <rFont val="Times New Roman"/>
        <family val="1"/>
        <charset val="204"/>
      </rPr>
      <t xml:space="preserve">; КПКВ 0611070 </t>
    </r>
    <r>
      <rPr>
        <sz val="36"/>
        <color rgb="FF00B0F0"/>
        <rFont val="Times New Roman"/>
        <family val="1"/>
        <charset val="204"/>
      </rPr>
      <t>КЕКВ 2111-62000, КЕКВ 2120-17002, КЕКВ 2230+79002;</t>
    </r>
    <r>
      <rPr>
        <b/>
        <sz val="36"/>
        <color rgb="FF00B0F0"/>
        <rFont val="Times New Roman"/>
        <family val="1"/>
        <charset val="204"/>
      </rPr>
      <t xml:space="preserve"> КПКВ 0611021 </t>
    </r>
    <r>
      <rPr>
        <sz val="36"/>
        <color rgb="FF00B0F0"/>
        <rFont val="Times New Roman"/>
        <family val="1"/>
        <charset val="204"/>
      </rPr>
      <t>КЕКВ 2111-78000, КЕКВ 2120-22000, КЕКВ 2230+100000</t>
    </r>
    <r>
      <rPr>
        <b/>
        <sz val="36"/>
        <color rgb="FF00B0F0"/>
        <rFont val="Times New Roman"/>
        <family val="1"/>
        <charset val="204"/>
      </rPr>
      <t xml:space="preserve"> </t>
    </r>
  </si>
  <si>
    <r>
      <t xml:space="preserve">КПКВ 0611010 </t>
    </r>
    <r>
      <rPr>
        <sz val="36"/>
        <color rgb="FF00B0F0"/>
        <rFont val="Times New Roman"/>
        <family val="1"/>
        <charset val="204"/>
      </rPr>
      <t>КЕКВ 2111-300500, КЕКВ 2120-76000;</t>
    </r>
    <r>
      <rPr>
        <b/>
        <sz val="36"/>
        <color rgb="FF00B0F0"/>
        <rFont val="Times New Roman"/>
        <family val="1"/>
        <charset val="204"/>
      </rPr>
      <t xml:space="preserve"> КПКВ 0611021 </t>
    </r>
    <r>
      <rPr>
        <sz val="36"/>
        <color rgb="FF00B0F0"/>
        <rFont val="Times New Roman"/>
        <family val="1"/>
        <charset val="204"/>
      </rPr>
      <t>КЕКВ 2230+376500</t>
    </r>
  </si>
  <si>
    <r>
      <t xml:space="preserve">КПКВ 1216030 </t>
    </r>
    <r>
      <rPr>
        <sz val="36"/>
        <color rgb="FF00B0F0"/>
        <rFont val="Times New Roman"/>
        <family val="1"/>
        <charset val="204"/>
      </rPr>
      <t>КЕКВ 2240-15000;</t>
    </r>
    <r>
      <rPr>
        <b/>
        <sz val="36"/>
        <color rgb="FF00B0F0"/>
        <rFont val="Times New Roman"/>
        <family val="1"/>
        <charset val="204"/>
      </rPr>
      <t xml:space="preserve"> КПКВ 1217461 </t>
    </r>
    <r>
      <rPr>
        <sz val="36"/>
        <color rgb="FF00B0F0"/>
        <rFont val="Times New Roman"/>
        <family val="1"/>
        <charset val="204"/>
      </rPr>
      <t>КЕКВ 2240+15000</t>
    </r>
  </si>
  <si>
    <r>
      <t xml:space="preserve">КПКВ 0212030 </t>
    </r>
    <r>
      <rPr>
        <sz val="36"/>
        <rFont val="Times New Roman"/>
        <family val="1"/>
        <charset val="204"/>
      </rPr>
      <t xml:space="preserve">КЕКВ 2610 </t>
    </r>
  </si>
  <si>
    <r>
      <t xml:space="preserve">Програма  цивільного захисту Ніжинської МТГ: </t>
    </r>
    <r>
      <rPr>
        <b/>
        <sz val="40"/>
        <rFont val="Times New Roman"/>
        <family val="1"/>
        <charset val="204"/>
      </rPr>
      <t>КВК 02 - Виконком</t>
    </r>
    <r>
      <rPr>
        <sz val="40"/>
        <rFont val="Times New Roman"/>
        <family val="1"/>
        <charset val="204"/>
      </rPr>
      <t xml:space="preserve">: проведення ремонтних робіт та обслуговування  системи оповіщення -100 000; корегування  ПКД "Нове будівництво автоматизованої системи централізованого оповіщення", монтаж обладнання - 410 000.      </t>
    </r>
    <r>
      <rPr>
        <b/>
        <sz val="40"/>
        <rFont val="Times New Roman"/>
        <family val="1"/>
        <charset val="204"/>
      </rPr>
      <t>КВК 12 - УЖКГ та Б:</t>
    </r>
    <r>
      <rPr>
        <sz val="40"/>
        <rFont val="Times New Roman"/>
        <family val="1"/>
        <charset val="204"/>
      </rPr>
      <t xml:space="preserve"> створення матеріального резерву - 500000; придбання  комплектів керованого  доступу до укриттів цивільного захисту (дверні замки,пульти дист. керування) -200000; забезпечення відповідною технікою  та спеціальним інструментом -200 000; на виконання заходів,  спрямованих  на попередження виникнення  надзвичайних ситуацій -500000 </t>
    </r>
    <r>
      <rPr>
        <sz val="36"/>
        <rFont val="Times New Roman"/>
        <family val="1"/>
        <charset val="204"/>
      </rPr>
      <t>(П.6, П.7- полігон ТПВ); обслуговування та охорона об’єктів шляхом спостереження  за станом системи керованого доступу-100 000;   забезпечення спеціалізованих служб переліком інженерної  техніки та спеціалізованим інструментом -300000 грн.</t>
    </r>
  </si>
  <si>
    <r>
      <t xml:space="preserve">КПКВ 0210180 </t>
    </r>
    <r>
      <rPr>
        <sz val="36"/>
        <rFont val="Times New Roman"/>
        <family val="1"/>
        <charset val="204"/>
      </rPr>
      <t>КЕКВ 3210-260400;</t>
    </r>
    <r>
      <rPr>
        <b/>
        <sz val="36"/>
        <rFont val="Times New Roman"/>
        <family val="1"/>
        <charset val="204"/>
      </rPr>
      <t xml:space="preserve"> КПКВ 1210180 </t>
    </r>
    <r>
      <rPr>
        <sz val="36"/>
        <rFont val="Times New Roman"/>
        <family val="1"/>
        <charset val="204"/>
      </rPr>
      <t>КЕКВ 3210+260400</t>
    </r>
  </si>
  <si>
    <r>
      <t xml:space="preserve">КПКВ 3719770 </t>
    </r>
    <r>
      <rPr>
        <sz val="36"/>
        <rFont val="Times New Roman"/>
        <family val="1"/>
        <charset val="204"/>
      </rPr>
      <t>КЕКВ 2620</t>
    </r>
  </si>
  <si>
    <t>Лист КДЮСШ від 27.05.24 № 128</t>
  </si>
  <si>
    <t>Придбання килима з художньої гімнастики</t>
  </si>
  <si>
    <t>Лист викладачів КДЮСШ від 22.05.24</t>
  </si>
  <si>
    <t>Придбання матеріалів для сектору зі стрибків у висоту</t>
  </si>
  <si>
    <t xml:space="preserve">Рішення комісії </t>
  </si>
  <si>
    <t>Додатково на змагання з футболу, участь у чемпіонатах</t>
  </si>
  <si>
    <r>
      <t xml:space="preserve">КПКВ 1115011 </t>
    </r>
    <r>
      <rPr>
        <sz val="36"/>
        <rFont val="Times New Roman"/>
        <family val="1"/>
        <charset val="204"/>
      </rPr>
      <t>КЕКВ 2000</t>
    </r>
  </si>
  <si>
    <r>
      <t xml:space="preserve">КПКВ 1115031 </t>
    </r>
    <r>
      <rPr>
        <sz val="36"/>
        <rFont val="Times New Roman"/>
        <family val="1"/>
        <charset val="204"/>
      </rPr>
      <t>КЕКВ 3110</t>
    </r>
  </si>
  <si>
    <r>
      <t xml:space="preserve">КПКВ 1115061 </t>
    </r>
    <r>
      <rPr>
        <sz val="36"/>
        <rFont val="Times New Roman"/>
        <family val="1"/>
        <charset val="204"/>
      </rPr>
      <t>КЕКВ 2000</t>
    </r>
  </si>
  <si>
    <r>
      <t xml:space="preserve">КПКВ 0611021                    </t>
    </r>
    <r>
      <rPr>
        <sz val="30"/>
        <rFont val="Times New Roman"/>
        <family val="1"/>
        <charset val="204"/>
      </rPr>
      <t xml:space="preserve">КЕКВ 2230+ 3 200 000; </t>
    </r>
    <r>
      <rPr>
        <b/>
        <sz val="30"/>
        <rFont val="Times New Roman"/>
        <family val="1"/>
        <charset val="204"/>
      </rPr>
      <t xml:space="preserve">                       КПКВ 0611010                     </t>
    </r>
    <r>
      <rPr>
        <sz val="30"/>
        <rFont val="Times New Roman"/>
        <family val="1"/>
        <charset val="204"/>
      </rPr>
      <t>КЕКВ 2282+ 23 400        КЕКВ 2210+65 400;</t>
    </r>
    <r>
      <rPr>
        <b/>
        <sz val="30"/>
        <rFont val="Times New Roman"/>
        <family val="1"/>
        <charset val="204"/>
      </rPr>
      <t xml:space="preserve">    КПКВ 0611021              </t>
    </r>
    <r>
      <rPr>
        <sz val="30"/>
        <rFont val="Times New Roman"/>
        <family val="1"/>
        <charset val="204"/>
      </rPr>
      <t xml:space="preserve">КЕКВ 2282+ 102 000     КЕКВ 2210 +91 400     КЕКВ 2240 +1100000 КЕКВ 2250 + 55 000; </t>
    </r>
    <r>
      <rPr>
        <b/>
        <sz val="30"/>
        <rFont val="Times New Roman"/>
        <family val="1"/>
        <charset val="204"/>
      </rPr>
      <t xml:space="preserve">   КПКВ 0611070                  </t>
    </r>
    <r>
      <rPr>
        <sz val="30"/>
        <rFont val="Times New Roman"/>
        <family val="1"/>
        <charset val="204"/>
      </rPr>
      <t xml:space="preserve">КЕКВ 2282+12 900     КЕКВ 2210 +15 400    </t>
    </r>
    <r>
      <rPr>
        <b/>
        <sz val="30"/>
        <rFont val="Times New Roman"/>
        <family val="1"/>
        <charset val="204"/>
      </rPr>
      <t xml:space="preserve">   КПКВ 0611160                    </t>
    </r>
    <r>
      <rPr>
        <sz val="30"/>
        <rFont val="Times New Roman"/>
        <family val="1"/>
        <charset val="204"/>
      </rPr>
      <t xml:space="preserve">КЕКВ 2282+ 3 600; </t>
    </r>
    <r>
      <rPr>
        <b/>
        <sz val="30"/>
        <rFont val="Times New Roman"/>
        <family val="1"/>
        <charset val="204"/>
      </rPr>
      <t xml:space="preserve">             КПКВ 0611151                        </t>
    </r>
    <r>
      <rPr>
        <sz val="30"/>
        <rFont val="Times New Roman"/>
        <family val="1"/>
        <charset val="204"/>
      </rPr>
      <t>КЕКВ 2282+ 1 700    КЕКВ 2210 + 1 300</t>
    </r>
    <r>
      <rPr>
        <b/>
        <sz val="30"/>
        <rFont val="Times New Roman"/>
        <family val="1"/>
        <charset val="204"/>
      </rPr>
      <t xml:space="preserve">                </t>
    </r>
    <r>
      <rPr>
        <sz val="30"/>
        <rFont val="Times New Roman"/>
        <family val="1"/>
        <charset val="204"/>
      </rPr>
      <t xml:space="preserve"> </t>
    </r>
    <r>
      <rPr>
        <b/>
        <sz val="30"/>
        <rFont val="Times New Roman"/>
        <family val="1"/>
        <charset val="204"/>
      </rPr>
      <t xml:space="preserve">     </t>
    </r>
    <r>
      <rPr>
        <sz val="30"/>
        <rFont val="Times New Roman"/>
        <family val="1"/>
        <charset val="204"/>
      </rPr>
      <t xml:space="preserve">  </t>
    </r>
    <r>
      <rPr>
        <b/>
        <sz val="30"/>
        <rFont val="Times New Roman"/>
        <family val="1"/>
        <charset val="204"/>
      </rPr>
      <t xml:space="preserve">  </t>
    </r>
    <r>
      <rPr>
        <sz val="30"/>
        <rFont val="Times New Roman"/>
        <family val="1"/>
        <charset val="204"/>
      </rPr>
      <t xml:space="preserve">             </t>
    </r>
  </si>
  <si>
    <r>
      <rPr>
        <b/>
        <i/>
        <u/>
        <sz val="40"/>
        <rFont val="Times New Roman"/>
        <family val="1"/>
        <charset val="204"/>
      </rPr>
      <t xml:space="preserve">Загальний фонд: </t>
    </r>
    <r>
      <rPr>
        <b/>
        <sz val="40"/>
        <rFont val="Times New Roman"/>
        <family val="1"/>
        <charset val="204"/>
      </rPr>
      <t>харчування в ЗЗСО +</t>
    </r>
    <r>
      <rPr>
        <sz val="40"/>
        <rFont val="Times New Roman"/>
        <family val="1"/>
        <charset val="204"/>
      </rPr>
      <t xml:space="preserve">6 200 000; </t>
    </r>
    <r>
      <rPr>
        <b/>
        <sz val="40"/>
        <rFont val="Times New Roman"/>
        <family val="1"/>
        <charset val="204"/>
      </rPr>
      <t xml:space="preserve">підвищення кваліфікації педпрацівників + 143 600; предмети та матеріали (канцелярські, господарські, будівельні товари) + 173 500; транспортні послуги (підвіз учнів)+ 1 000 000; </t>
    </r>
    <r>
      <rPr>
        <sz val="40"/>
        <rFont val="Times New Roman"/>
        <family val="1"/>
        <charset val="204"/>
      </rPr>
      <t>облаштування туалетних кабінок  в ЗЗСО + 500 000; встановлення сигналізації з відеоспостереженням  (</t>
    </r>
    <r>
      <rPr>
        <sz val="33"/>
        <rFont val="Times New Roman"/>
        <family val="1"/>
        <charset val="204"/>
      </rPr>
      <t xml:space="preserve">БДЮ,СЮТ) </t>
    </r>
    <r>
      <rPr>
        <sz val="40"/>
        <rFont val="Times New Roman"/>
        <family val="1"/>
        <charset val="204"/>
      </rPr>
      <t xml:space="preserve">+           300 000; </t>
    </r>
    <r>
      <rPr>
        <b/>
        <sz val="40"/>
        <rFont val="Times New Roman"/>
        <family val="1"/>
        <charset val="204"/>
      </rPr>
      <t>відрядні (олімпіади) +55 000;</t>
    </r>
    <r>
      <rPr>
        <sz val="40"/>
        <rFont val="Times New Roman"/>
        <family val="1"/>
        <charset val="204"/>
      </rPr>
      <t xml:space="preserve">   заміна вікон в ЗЗСО + 1 000 000;  </t>
    </r>
    <r>
      <rPr>
        <b/>
        <sz val="40"/>
        <rFont val="Times New Roman"/>
        <family val="1"/>
        <charset val="204"/>
      </rPr>
      <t>послуги з  технічного обслуговування газового, електричного та тепломеханічного устаткування +  100 000;</t>
    </r>
    <r>
      <rPr>
        <sz val="40"/>
        <rFont val="Times New Roman"/>
        <family val="1"/>
        <charset val="204"/>
      </rPr>
      <t xml:space="preserve"> проведення лабораторних досліджень об’єктів середовища  закладів освіти + 50 000;  влаштування  гідроізоляції фундаментів ПРУ для ЗОШ №10 + 400 000 та ЗОШ №7+ 200 000; </t>
    </r>
  </si>
  <si>
    <r>
      <t xml:space="preserve">КПКВ 1216030 </t>
    </r>
    <r>
      <rPr>
        <sz val="37"/>
        <rFont val="Times New Roman"/>
        <family val="1"/>
        <charset val="204"/>
      </rPr>
      <t>КЕКВ 2240</t>
    </r>
  </si>
  <si>
    <r>
      <t>Співфінансування проекту "Безпечна громада на 2023-2027" (Будівництво мережі відеоспостереження в громадських місцях, в т.ч. ПКД) - 1250000;</t>
    </r>
    <r>
      <rPr>
        <b/>
        <sz val="40"/>
        <rFont val="Times New Roman"/>
        <family val="1"/>
        <charset val="204"/>
      </rPr>
      <t xml:space="preserve"> обслуговування відеокамер - 90000;  прибирання стихійних сміттєзвалищ - 1000000;</t>
    </r>
    <r>
      <rPr>
        <sz val="40"/>
        <rFont val="Times New Roman"/>
        <family val="1"/>
        <charset val="204"/>
      </rPr>
      <t xml:space="preserve">  </t>
    </r>
    <r>
      <rPr>
        <b/>
        <sz val="40"/>
        <rFont val="Times New Roman"/>
        <family val="1"/>
        <charset val="204"/>
      </rPr>
      <t>видалення аварійних дерев - 300000</t>
    </r>
    <r>
      <rPr>
        <sz val="40"/>
        <rFont val="Times New Roman"/>
        <family val="1"/>
        <charset val="204"/>
      </rPr>
      <t>;  капремонт ліфтів - 600000; виготовлення ПКД на під’їзну дорогу до житлового будинку
№ 19 по вул. Овдіївська - 150000</t>
    </r>
  </si>
  <si>
    <t>від  11 червня  2024 р.№ 6-38/2024</t>
  </si>
  <si>
    <r>
      <t xml:space="preserve">КПКВ 0210180   </t>
    </r>
    <r>
      <rPr>
        <sz val="36"/>
        <rFont val="Times New Roman"/>
        <family val="1"/>
        <charset val="204"/>
      </rPr>
      <t>КЕКВ 2210</t>
    </r>
  </si>
</sst>
</file>

<file path=xl/styles.xml><?xml version="1.0" encoding="utf-8"?>
<styleSheet xmlns="http://schemas.openxmlformats.org/spreadsheetml/2006/main">
  <fonts count="60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b/>
      <sz val="40"/>
      <name val="Times New Roman"/>
      <family val="1"/>
      <charset val="204"/>
    </font>
    <font>
      <sz val="48"/>
      <name val="Times New Roman"/>
      <family val="1"/>
      <charset val="204"/>
    </font>
    <font>
      <sz val="40"/>
      <name val="Calibri"/>
      <family val="2"/>
      <charset val="204"/>
      <scheme val="minor"/>
    </font>
    <font>
      <sz val="40"/>
      <name val="Times New Roman"/>
      <family val="1"/>
      <charset val="204"/>
    </font>
    <font>
      <b/>
      <sz val="26"/>
      <name val="Calibri"/>
      <family val="2"/>
      <charset val="204"/>
      <scheme val="minor"/>
    </font>
    <font>
      <b/>
      <sz val="40"/>
      <name val="Calibri"/>
      <family val="2"/>
      <charset val="204"/>
      <scheme val="minor"/>
    </font>
    <font>
      <b/>
      <sz val="38"/>
      <name val="Times New Roman"/>
      <family val="1"/>
      <charset val="204"/>
    </font>
    <font>
      <b/>
      <sz val="38"/>
      <name val="Calibri"/>
      <family val="2"/>
      <charset val="204"/>
      <scheme val="minor"/>
    </font>
    <font>
      <b/>
      <sz val="30"/>
      <name val="Times New Roman"/>
      <family val="1"/>
      <charset val="204"/>
    </font>
    <font>
      <sz val="33"/>
      <name val="Times New Roman"/>
      <family val="1"/>
      <charset val="204"/>
    </font>
    <font>
      <b/>
      <i/>
      <u/>
      <sz val="40"/>
      <name val="Times New Roman"/>
      <family val="1"/>
      <charset val="204"/>
    </font>
    <font>
      <sz val="38"/>
      <name val="Times New Roman"/>
      <family val="1"/>
      <charset val="204"/>
    </font>
    <font>
      <sz val="40"/>
      <color theme="1"/>
      <name val="Times New Roman"/>
      <family val="1"/>
      <charset val="204"/>
    </font>
    <font>
      <sz val="39.5"/>
      <name val="Times New Roman"/>
      <family val="1"/>
      <charset val="204"/>
    </font>
    <font>
      <b/>
      <sz val="39"/>
      <name val="Times New Roman"/>
      <family val="1"/>
      <charset val="204"/>
    </font>
    <font>
      <b/>
      <sz val="34"/>
      <name val="Times New Roman"/>
      <family val="1"/>
      <charset val="204"/>
    </font>
    <font>
      <sz val="34"/>
      <name val="Times New Roman"/>
      <family val="1"/>
      <charset val="204"/>
    </font>
    <font>
      <i/>
      <sz val="40"/>
      <color rgb="FFFF0000"/>
      <name val="Times New Roman"/>
      <family val="1"/>
      <charset val="204"/>
    </font>
    <font>
      <b/>
      <i/>
      <sz val="36"/>
      <color rgb="FFFF0000"/>
      <name val="Times New Roman"/>
      <family val="1"/>
      <charset val="204"/>
    </font>
    <font>
      <b/>
      <sz val="37"/>
      <name val="Times New Roman"/>
      <family val="1"/>
      <charset val="204"/>
    </font>
    <font>
      <sz val="37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rgb="FF00B0F0"/>
      <name val="Times New Roman"/>
      <family val="1"/>
      <charset val="204"/>
    </font>
    <font>
      <sz val="36"/>
      <color rgb="FF00B0F0"/>
      <name val="Times New Roman"/>
      <family val="1"/>
      <charset val="204"/>
    </font>
    <font>
      <sz val="30"/>
      <color rgb="FF00B0F0"/>
      <name val="Times New Roman"/>
      <family val="1"/>
      <charset val="204"/>
    </font>
    <font>
      <b/>
      <sz val="36"/>
      <color rgb="FF00B0F0"/>
      <name val="Times New Roman"/>
      <family val="1"/>
      <charset val="204"/>
    </font>
    <font>
      <b/>
      <sz val="32"/>
      <color rgb="FF00B0F0"/>
      <name val="Times New Roman"/>
      <family val="1"/>
      <charset val="204"/>
    </font>
    <font>
      <sz val="48"/>
      <color rgb="FF00B0F0"/>
      <name val="Times New Roman"/>
      <family val="1"/>
      <charset val="204"/>
    </font>
    <font>
      <sz val="32"/>
      <color rgb="FF00B0F0"/>
      <name val="Times New Roman"/>
      <family val="1"/>
      <charset val="204"/>
    </font>
    <font>
      <b/>
      <sz val="38"/>
      <color rgb="FF00B0F0"/>
      <name val="Times New Roman"/>
      <family val="1"/>
      <charset val="204"/>
    </font>
    <font>
      <sz val="24"/>
      <color rgb="FF00B0F0"/>
      <name val="Times New Roman"/>
      <family val="1"/>
      <charset val="204"/>
    </font>
    <font>
      <b/>
      <sz val="40"/>
      <color rgb="FF00B0F0"/>
      <name val="Times New Roman"/>
      <family val="1"/>
      <charset val="204"/>
    </font>
    <font>
      <sz val="40"/>
      <color rgb="FF00B0F0"/>
      <name val="Calibri"/>
      <family val="2"/>
      <charset val="204"/>
      <scheme val="minor"/>
    </font>
    <font>
      <sz val="40"/>
      <color rgb="FF00B0F0"/>
      <name val="Times New Roman"/>
      <family val="1"/>
      <charset val="204"/>
    </font>
    <font>
      <b/>
      <sz val="26"/>
      <color rgb="FF00B0F0"/>
      <name val="Calibri"/>
      <family val="2"/>
      <charset val="204"/>
      <scheme val="minor"/>
    </font>
    <font>
      <b/>
      <sz val="40"/>
      <color rgb="FF00B0F0"/>
      <name val="Calibri"/>
      <family val="2"/>
      <charset val="204"/>
      <scheme val="minor"/>
    </font>
    <font>
      <b/>
      <sz val="38"/>
      <color rgb="FF00B0F0"/>
      <name val="Calibri"/>
      <family val="2"/>
      <charset val="204"/>
      <scheme val="minor"/>
    </font>
    <font>
      <sz val="11"/>
      <color rgb="FF00B0F0"/>
      <name val="Times New Roman"/>
      <family val="1"/>
      <charset val="204"/>
    </font>
    <font>
      <sz val="38"/>
      <color rgb="FF00B0F0"/>
      <name val="Times New Roman"/>
      <family val="1"/>
      <charset val="204"/>
    </font>
    <font>
      <b/>
      <i/>
      <u/>
      <sz val="40"/>
      <color rgb="FF00B0F0"/>
      <name val="Times New Roman"/>
      <family val="1"/>
      <charset val="204"/>
    </font>
    <font>
      <sz val="33"/>
      <color rgb="FF00B0F0"/>
      <name val="Times New Roman"/>
      <family val="1"/>
      <charset val="204"/>
    </font>
    <font>
      <b/>
      <sz val="30"/>
      <color rgb="FF00B0F0"/>
      <name val="Times New Roman"/>
      <family val="1"/>
      <charset val="204"/>
    </font>
    <font>
      <b/>
      <sz val="37"/>
      <color rgb="FF00B0F0"/>
      <name val="Times New Roman"/>
      <family val="1"/>
      <charset val="204"/>
    </font>
    <font>
      <sz val="37"/>
      <color rgb="FF00B0F0"/>
      <name val="Times New Roman"/>
      <family val="1"/>
      <charset val="204"/>
    </font>
    <font>
      <sz val="39.5"/>
      <color rgb="FF00B0F0"/>
      <name val="Times New Roman"/>
      <family val="1"/>
      <charset val="204"/>
    </font>
    <font>
      <b/>
      <sz val="34"/>
      <color rgb="FF00B0F0"/>
      <name val="Times New Roman"/>
      <family val="1"/>
      <charset val="204"/>
    </font>
    <font>
      <sz val="34"/>
      <color rgb="FF00B0F0"/>
      <name val="Times New Roman"/>
      <family val="1"/>
      <charset val="204"/>
    </font>
    <font>
      <b/>
      <sz val="39"/>
      <color rgb="FF00B0F0"/>
      <name val="Times New Roman"/>
      <family val="1"/>
      <charset val="204"/>
    </font>
    <font>
      <i/>
      <sz val="40"/>
      <color rgb="FF00B0F0"/>
      <name val="Times New Roman"/>
      <family val="1"/>
      <charset val="204"/>
    </font>
    <font>
      <b/>
      <i/>
      <sz val="36"/>
      <color rgb="FF00B0F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15">
    <xf numFmtId="0" fontId="0" fillId="0" borderId="0" xfId="0"/>
    <xf numFmtId="0" fontId="4" fillId="2" borderId="0" xfId="0" applyFont="1" applyFill="1"/>
    <xf numFmtId="0" fontId="5" fillId="2" borderId="0" xfId="0" applyFont="1" applyFill="1"/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6" fillId="2" borderId="0" xfId="0" applyFont="1" applyFill="1" applyBorder="1" applyAlignment="1"/>
    <xf numFmtId="0" fontId="11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8" fillId="2" borderId="0" xfId="0" applyFont="1" applyFill="1" applyBorder="1" applyAlignment="1"/>
    <xf numFmtId="0" fontId="13" fillId="2" borderId="0" xfId="0" applyFont="1" applyFill="1" applyBorder="1" applyAlignment="1">
      <alignment horizontal="center" vertical="center" wrapText="1"/>
    </xf>
    <xf numFmtId="14" fontId="14" fillId="2" borderId="0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8" fillId="2" borderId="0" xfId="0" applyFont="1" applyFill="1" applyAlignment="1"/>
    <xf numFmtId="4" fontId="10" fillId="2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/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6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/>
    <xf numFmtId="0" fontId="3" fillId="2" borderId="0" xfId="0" applyFont="1" applyFill="1" applyBorder="1" applyAlignment="1"/>
    <xf numFmtId="0" fontId="3" fillId="2" borderId="0" xfId="0" applyFont="1" applyFill="1"/>
    <xf numFmtId="0" fontId="16" fillId="2" borderId="0" xfId="0" applyFont="1" applyFill="1" applyBorder="1" applyAlignment="1">
      <alignment horizontal="center"/>
    </xf>
    <xf numFmtId="0" fontId="17" fillId="2" borderId="0" xfId="0" applyFont="1" applyFill="1" applyBorder="1" applyAlignment="1"/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top" wrapText="1"/>
    </xf>
    <xf numFmtId="0" fontId="16" fillId="2" borderId="0" xfId="0" applyFont="1" applyFill="1"/>
    <xf numFmtId="0" fontId="13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8" fillId="2" borderId="1" xfId="0" applyFont="1" applyFill="1" applyBorder="1" applyAlignment="1"/>
    <xf numFmtId="0" fontId="3" fillId="2" borderId="1" xfId="0" applyFont="1" applyFill="1" applyBorder="1"/>
    <xf numFmtId="0" fontId="16" fillId="2" borderId="1" xfId="0" applyFont="1" applyFill="1" applyBorder="1"/>
    <xf numFmtId="0" fontId="13" fillId="2" borderId="7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top" wrapText="1"/>
    </xf>
    <xf numFmtId="4" fontId="10" fillId="2" borderId="7" xfId="0" applyNumberFormat="1" applyFont="1" applyFill="1" applyBorder="1" applyAlignment="1">
      <alignment horizontal="center" vertical="center"/>
    </xf>
    <xf numFmtId="9" fontId="16" fillId="2" borderId="7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justify" vertical="center"/>
    </xf>
    <xf numFmtId="0" fontId="10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justify" vertical="center"/>
    </xf>
    <xf numFmtId="49" fontId="8" fillId="2" borderId="1" xfId="0" applyNumberFormat="1" applyFont="1" applyFill="1" applyBorder="1" applyAlignment="1"/>
    <xf numFmtId="4" fontId="3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/>
    <xf numFmtId="49" fontId="24" fillId="2" borderId="1" xfId="0" applyNumberFormat="1" applyFont="1" applyFill="1" applyBorder="1" applyAlignment="1"/>
    <xf numFmtId="0" fontId="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justify" vertical="center"/>
    </xf>
    <xf numFmtId="0" fontId="22" fillId="2" borderId="0" xfId="0" applyFont="1" applyFill="1" applyAlignment="1">
      <alignment horizontal="justify" vertical="center"/>
    </xf>
    <xf numFmtId="0" fontId="2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justify" vertical="justify"/>
    </xf>
    <xf numFmtId="4" fontId="28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justify" vertical="justify" wrapText="1"/>
    </xf>
    <xf numFmtId="0" fontId="21" fillId="2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2" fillId="2" borderId="0" xfId="0" applyFont="1" applyFill="1"/>
    <xf numFmtId="0" fontId="33" fillId="2" borderId="0" xfId="0" applyFont="1" applyFill="1" applyAlignment="1">
      <alignment horizontal="center" vertical="center"/>
    </xf>
    <xf numFmtId="0" fontId="34" fillId="2" borderId="0" xfId="0" applyFont="1" applyFill="1" applyBorder="1"/>
    <xf numFmtId="0" fontId="35" fillId="2" borderId="0" xfId="0" applyFont="1" applyFill="1" applyBorder="1" applyAlignment="1"/>
    <xf numFmtId="0" fontId="36" fillId="2" borderId="0" xfId="0" applyFont="1" applyFill="1" applyBorder="1"/>
    <xf numFmtId="0" fontId="33" fillId="2" borderId="0" xfId="0" applyFont="1" applyFill="1" applyBorder="1" applyAlignment="1">
      <alignment horizontal="center" vertical="center"/>
    </xf>
    <xf numFmtId="0" fontId="37" fillId="2" borderId="0" xfId="0" applyFont="1" applyFill="1" applyBorder="1" applyAlignment="1">
      <alignment horizontal="center"/>
    </xf>
    <xf numFmtId="0" fontId="34" fillId="2" borderId="0" xfId="0" applyFont="1" applyFill="1" applyBorder="1" applyAlignment="1"/>
    <xf numFmtId="0" fontId="38" fillId="2" borderId="0" xfId="0" applyFont="1" applyFill="1" applyBorder="1" applyAlignment="1"/>
    <xf numFmtId="0" fontId="36" fillId="2" borderId="0" xfId="0" applyFont="1" applyFill="1" applyBorder="1" applyAlignment="1"/>
    <xf numFmtId="0" fontId="36" fillId="2" borderId="0" xfId="0" applyFont="1" applyFill="1" applyBorder="1" applyAlignment="1">
      <alignment horizontal="center"/>
    </xf>
    <xf numFmtId="0" fontId="39" fillId="2" borderId="0" xfId="0" applyFont="1" applyFill="1" applyBorder="1" applyAlignment="1">
      <alignment horizontal="center"/>
    </xf>
    <xf numFmtId="0" fontId="40" fillId="2" borderId="0" xfId="0" applyFont="1" applyFill="1"/>
    <xf numFmtId="0" fontId="35" fillId="2" borderId="0" xfId="0" applyFont="1" applyFill="1" applyBorder="1" applyAlignment="1">
      <alignment horizontal="center" vertical="center" wrapText="1"/>
    </xf>
    <xf numFmtId="0" fontId="43" fillId="2" borderId="0" xfId="0" applyFont="1" applyFill="1" applyBorder="1" applyAlignment="1">
      <alignment horizontal="center" vertical="center" wrapText="1"/>
    </xf>
    <xf numFmtId="0" fontId="41" fillId="2" borderId="0" xfId="0" applyFont="1" applyFill="1" applyBorder="1" applyAlignment="1">
      <alignment horizontal="center" vertical="center" wrapText="1"/>
    </xf>
    <xf numFmtId="14" fontId="44" fillId="2" borderId="0" xfId="0" applyNumberFormat="1" applyFont="1" applyFill="1" applyBorder="1" applyAlignment="1">
      <alignment horizontal="center"/>
    </xf>
    <xf numFmtId="0" fontId="45" fillId="2" borderId="0" xfId="0" applyFont="1" applyFill="1" applyBorder="1" applyAlignment="1"/>
    <xf numFmtId="0" fontId="46" fillId="2" borderId="0" xfId="0" applyFont="1" applyFill="1" applyBorder="1" applyAlignment="1"/>
    <xf numFmtId="0" fontId="47" fillId="2" borderId="0" xfId="0" applyFont="1" applyFill="1"/>
    <xf numFmtId="0" fontId="33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left" vertical="center" wrapText="1"/>
    </xf>
    <xf numFmtId="4" fontId="35" fillId="2" borderId="1" xfId="0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4" fontId="35" fillId="2" borderId="1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center" vertical="top" wrapText="1"/>
    </xf>
    <xf numFmtId="0" fontId="43" fillId="2" borderId="7" xfId="0" applyFont="1" applyFill="1" applyBorder="1" applyAlignment="1">
      <alignment horizontal="center" vertical="center" wrapText="1"/>
    </xf>
    <xf numFmtId="0" fontId="43" fillId="2" borderId="7" xfId="0" applyFont="1" applyFill="1" applyBorder="1" applyAlignment="1">
      <alignment horizontal="center" vertical="top" wrapText="1"/>
    </xf>
    <xf numFmtId="4" fontId="41" fillId="2" borderId="7" xfId="0" applyNumberFormat="1" applyFont="1" applyFill="1" applyBorder="1" applyAlignment="1">
      <alignment horizontal="center" vertical="center"/>
    </xf>
    <xf numFmtId="9" fontId="39" fillId="2" borderId="7" xfId="0" applyNumberFormat="1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/>
    </xf>
    <xf numFmtId="0" fontId="43" fillId="2" borderId="1" xfId="0" applyFont="1" applyFill="1" applyBorder="1" applyAlignment="1">
      <alignment horizontal="center" vertical="center" wrapText="1"/>
    </xf>
    <xf numFmtId="0" fontId="43" fillId="2" borderId="0" xfId="0" applyFont="1" applyFill="1" applyAlignment="1">
      <alignment horizontal="justify" vertical="center"/>
    </xf>
    <xf numFmtId="4" fontId="41" fillId="2" borderId="1" xfId="0" applyNumberFormat="1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vertical="top" wrapText="1"/>
    </xf>
    <xf numFmtId="4" fontId="41" fillId="2" borderId="1" xfId="0" applyNumberFormat="1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vertical="center" wrapText="1"/>
    </xf>
    <xf numFmtId="0" fontId="41" fillId="2" borderId="1" xfId="0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left" vertical="top" wrapText="1"/>
    </xf>
    <xf numFmtId="0" fontId="43" fillId="2" borderId="5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vertical="center" wrapText="1"/>
    </xf>
    <xf numFmtId="0" fontId="35" fillId="2" borderId="5" xfId="0" applyFont="1" applyFill="1" applyBorder="1" applyAlignment="1">
      <alignment horizontal="center" vertical="center" wrapText="1"/>
    </xf>
    <xf numFmtId="4" fontId="41" fillId="2" borderId="5" xfId="0" applyNumberFormat="1" applyFont="1" applyFill="1" applyBorder="1" applyAlignment="1">
      <alignment horizontal="center" vertical="center" wrapText="1"/>
    </xf>
    <xf numFmtId="0" fontId="41" fillId="2" borderId="5" xfId="0" applyFont="1" applyFill="1" applyBorder="1" applyAlignment="1">
      <alignment horizontal="center" vertical="center" wrapText="1"/>
    </xf>
    <xf numFmtId="0" fontId="41" fillId="2" borderId="7" xfId="0" applyFont="1" applyFill="1" applyBorder="1" applyAlignment="1">
      <alignment horizontal="center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top" wrapText="1"/>
    </xf>
    <xf numFmtId="0" fontId="48" fillId="2" borderId="1" xfId="0" applyFont="1" applyFill="1" applyBorder="1" applyAlignment="1">
      <alignment vertical="center" wrapText="1"/>
    </xf>
    <xf numFmtId="0" fontId="35" fillId="3" borderId="1" xfId="0" applyFont="1" applyFill="1" applyBorder="1" applyAlignment="1">
      <alignment vertical="center" wrapText="1"/>
    </xf>
    <xf numFmtId="0" fontId="48" fillId="2" borderId="1" xfId="0" applyFont="1" applyFill="1" applyBorder="1" applyAlignment="1">
      <alignment horizontal="justify" vertical="center" wrapText="1"/>
    </xf>
    <xf numFmtId="0" fontId="35" fillId="3" borderId="1" xfId="0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justify" vertical="justify" wrapText="1"/>
    </xf>
    <xf numFmtId="0" fontId="43" fillId="2" borderId="0" xfId="0" applyFont="1" applyFill="1" applyAlignment="1">
      <alignment horizontal="center"/>
    </xf>
    <xf numFmtId="0" fontId="43" fillId="2" borderId="1" xfId="0" applyFont="1" applyFill="1" applyBorder="1" applyAlignment="1">
      <alignment horizontal="justify" vertical="center"/>
    </xf>
    <xf numFmtId="0" fontId="41" fillId="2" borderId="1" xfId="0" applyFont="1" applyFill="1" applyBorder="1" applyAlignment="1">
      <alignment vertical="center"/>
    </xf>
    <xf numFmtId="0" fontId="36" fillId="2" borderId="1" xfId="0" applyFont="1" applyFill="1" applyBorder="1"/>
    <xf numFmtId="0" fontId="39" fillId="2" borderId="1" xfId="0" applyFont="1" applyFill="1" applyBorder="1" applyAlignment="1">
      <alignment horizontal="justify" vertical="center"/>
    </xf>
    <xf numFmtId="0" fontId="55" fillId="2" borderId="1" xfId="0" applyFont="1" applyFill="1" applyBorder="1" applyAlignment="1">
      <alignment horizontal="justify" vertical="center"/>
    </xf>
    <xf numFmtId="0" fontId="55" fillId="2" borderId="1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0" fontId="34" fillId="2" borderId="1" xfId="0" applyFont="1" applyFill="1" applyBorder="1"/>
    <xf numFmtId="49" fontId="57" fillId="2" borderId="1" xfId="0" applyNumberFormat="1" applyFont="1" applyFill="1" applyBorder="1" applyAlignment="1"/>
    <xf numFmtId="4" fontId="36" fillId="2" borderId="1" xfId="0" applyNumberFormat="1" applyFont="1" applyFill="1" applyBorder="1" applyAlignment="1">
      <alignment horizontal="center" vertical="center"/>
    </xf>
    <xf numFmtId="4" fontId="39" fillId="2" borderId="1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/>
    <xf numFmtId="49" fontId="58" fillId="2" borderId="1" xfId="0" applyNumberFormat="1" applyFont="1" applyFill="1" applyBorder="1" applyAlignment="1">
      <alignment horizontal="justify" vertical="justify"/>
    </xf>
    <xf numFmtId="4" fontId="59" fillId="2" borderId="1" xfId="0" applyNumberFormat="1" applyFont="1" applyFill="1" applyBorder="1" applyAlignment="1">
      <alignment horizontal="center" vertical="center"/>
    </xf>
    <xf numFmtId="0" fontId="39" fillId="2" borderId="1" xfId="0" applyFont="1" applyFill="1" applyBorder="1"/>
    <xf numFmtId="49" fontId="38" fillId="2" borderId="1" xfId="0" applyNumberFormat="1" applyFont="1" applyFill="1" applyBorder="1" applyAlignment="1"/>
    <xf numFmtId="0" fontId="38" fillId="2" borderId="1" xfId="0" applyFont="1" applyFill="1" applyBorder="1" applyAlignment="1"/>
    <xf numFmtId="0" fontId="34" fillId="2" borderId="0" xfId="0" applyFont="1" applyFill="1"/>
    <xf numFmtId="0" fontId="38" fillId="2" borderId="0" xfId="0" applyFont="1" applyFill="1" applyAlignment="1"/>
    <xf numFmtId="0" fontId="36" fillId="2" borderId="0" xfId="0" applyFont="1" applyFill="1"/>
    <xf numFmtId="0" fontId="3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/>
    </xf>
    <xf numFmtId="4" fontId="10" fillId="2" borderId="7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 wrapText="1"/>
    </xf>
    <xf numFmtId="0" fontId="29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/>
    <xf numFmtId="0" fontId="16" fillId="2" borderId="5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0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top" wrapText="1"/>
    </xf>
    <xf numFmtId="0" fontId="18" fillId="2" borderId="6" xfId="0" applyFont="1" applyFill="1" applyBorder="1" applyAlignment="1">
      <alignment horizontal="center" vertical="top" wrapText="1"/>
    </xf>
    <xf numFmtId="0" fontId="18" fillId="2" borderId="7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13" fillId="2" borderId="7" xfId="0" applyFont="1" applyFill="1" applyBorder="1" applyAlignment="1">
      <alignment horizontal="center" vertical="top" wrapText="1"/>
    </xf>
    <xf numFmtId="0" fontId="13" fillId="2" borderId="6" xfId="0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1" fillId="2" borderId="4" xfId="0" applyNumberFormat="1" applyFont="1" applyFill="1" applyBorder="1" applyAlignment="1">
      <alignment horizontal="center" vertical="center"/>
    </xf>
    <xf numFmtId="49" fontId="41" fillId="2" borderId="3" xfId="0" applyNumberFormat="1" applyFont="1" applyFill="1" applyBorder="1" applyAlignment="1">
      <alignment horizontal="center" vertical="center"/>
    </xf>
    <xf numFmtId="0" fontId="36" fillId="2" borderId="0" xfId="0" applyFont="1" applyFill="1" applyBorder="1" applyAlignment="1">
      <alignment horizontal="center"/>
    </xf>
    <xf numFmtId="0" fontId="41" fillId="2" borderId="0" xfId="0" applyFont="1" applyFill="1" applyBorder="1" applyAlignment="1">
      <alignment horizontal="center" vertical="center" wrapText="1"/>
    </xf>
    <xf numFmtId="0" fontId="42" fillId="2" borderId="0" xfId="0" applyFont="1" applyFill="1" applyBorder="1" applyAlignment="1"/>
    <xf numFmtId="0" fontId="41" fillId="2" borderId="4" xfId="0" applyFont="1" applyFill="1" applyBorder="1" applyAlignment="1">
      <alignment horizontal="center" vertical="center"/>
    </xf>
    <xf numFmtId="0" fontId="32" fillId="2" borderId="8" xfId="0" applyFont="1" applyFill="1" applyBorder="1" applyAlignment="1">
      <alignment horizontal="center"/>
    </xf>
    <xf numFmtId="0" fontId="32" fillId="2" borderId="10" xfId="0" applyFont="1" applyFill="1" applyBorder="1" applyAlignment="1">
      <alignment horizontal="center"/>
    </xf>
    <xf numFmtId="0" fontId="41" fillId="2" borderId="2" xfId="0" applyFont="1" applyFill="1" applyBorder="1" applyAlignment="1">
      <alignment horizontal="center" vertical="center" wrapText="1"/>
    </xf>
    <xf numFmtId="0" fontId="41" fillId="2" borderId="4" xfId="0" applyFont="1" applyFill="1" applyBorder="1" applyAlignment="1">
      <alignment horizontal="center" vertical="center" wrapText="1"/>
    </xf>
    <xf numFmtId="0" fontId="41" fillId="2" borderId="3" xfId="0" applyFont="1" applyFill="1" applyBorder="1" applyAlignment="1">
      <alignment horizontal="center" vertical="center" wrapText="1"/>
    </xf>
    <xf numFmtId="0" fontId="35" fillId="2" borderId="5" xfId="0" applyFont="1" applyFill="1" applyBorder="1" applyAlignment="1">
      <alignment horizontal="center" vertical="center" wrapText="1"/>
    </xf>
    <xf numFmtId="0" fontId="35" fillId="2" borderId="6" xfId="0" applyFont="1" applyFill="1" applyBorder="1" applyAlignment="1">
      <alignment horizontal="center" vertical="center" wrapText="1"/>
    </xf>
    <xf numFmtId="0" fontId="35" fillId="2" borderId="7" xfId="0" applyFont="1" applyFill="1" applyBorder="1" applyAlignment="1">
      <alignment horizontal="center" vertical="center" wrapText="1"/>
    </xf>
    <xf numFmtId="0" fontId="43" fillId="2" borderId="5" xfId="0" applyFont="1" applyFill="1" applyBorder="1" applyAlignment="1">
      <alignment horizontal="center" vertical="center" wrapText="1"/>
    </xf>
    <xf numFmtId="0" fontId="43" fillId="2" borderId="6" xfId="0" applyFont="1" applyFill="1" applyBorder="1" applyAlignment="1">
      <alignment horizontal="center" vertical="center" wrapText="1"/>
    </xf>
    <xf numFmtId="0" fontId="43" fillId="2" borderId="7" xfId="0" applyFont="1" applyFill="1" applyBorder="1" applyAlignment="1">
      <alignment horizontal="center" vertical="center" wrapText="1"/>
    </xf>
    <xf numFmtId="0" fontId="43" fillId="2" borderId="5" xfId="0" applyFont="1" applyFill="1" applyBorder="1" applyAlignment="1">
      <alignment horizontal="center" vertical="top" wrapText="1"/>
    </xf>
    <xf numFmtId="0" fontId="43" fillId="2" borderId="6" xfId="0" applyFont="1" applyFill="1" applyBorder="1" applyAlignment="1">
      <alignment horizontal="center" vertical="top" wrapText="1"/>
    </xf>
    <xf numFmtId="0" fontId="43" fillId="2" borderId="7" xfId="0" applyFont="1" applyFill="1" applyBorder="1" applyAlignment="1">
      <alignment horizontal="center" vertical="top" wrapText="1"/>
    </xf>
    <xf numFmtId="4" fontId="41" fillId="2" borderId="5" xfId="0" applyNumberFormat="1" applyFont="1" applyFill="1" applyBorder="1" applyAlignment="1">
      <alignment horizontal="center" vertical="center" wrapText="1"/>
    </xf>
    <xf numFmtId="4" fontId="41" fillId="2" borderId="6" xfId="0" applyNumberFormat="1" applyFont="1" applyFill="1" applyBorder="1" applyAlignment="1">
      <alignment horizontal="center" vertical="center" wrapText="1"/>
    </xf>
    <xf numFmtId="4" fontId="41" fillId="2" borderId="7" xfId="0" applyNumberFormat="1" applyFont="1" applyFill="1" applyBorder="1" applyAlignment="1">
      <alignment horizontal="center" vertical="center" wrapText="1"/>
    </xf>
    <xf numFmtId="0" fontId="51" fillId="2" borderId="5" xfId="0" applyFont="1" applyFill="1" applyBorder="1" applyAlignment="1">
      <alignment horizontal="center" vertical="top" wrapText="1"/>
    </xf>
    <xf numFmtId="0" fontId="51" fillId="2" borderId="6" xfId="0" applyFont="1" applyFill="1" applyBorder="1" applyAlignment="1">
      <alignment horizontal="center" vertical="top" wrapText="1"/>
    </xf>
    <xf numFmtId="0" fontId="51" fillId="2" borderId="7" xfId="0" applyFont="1" applyFill="1" applyBorder="1" applyAlignment="1">
      <alignment horizontal="center" vertical="top" wrapText="1"/>
    </xf>
    <xf numFmtId="0" fontId="48" fillId="0" borderId="5" xfId="0" applyFont="1" applyFill="1" applyBorder="1" applyAlignment="1">
      <alignment horizontal="left" vertical="center" wrapText="1"/>
    </xf>
    <xf numFmtId="0" fontId="48" fillId="0" borderId="6" xfId="0" applyFont="1" applyFill="1" applyBorder="1" applyAlignment="1">
      <alignment horizontal="left" vertical="center" wrapText="1"/>
    </xf>
    <xf numFmtId="0" fontId="48" fillId="0" borderId="7" xfId="0" applyFont="1" applyFill="1" applyBorder="1" applyAlignment="1">
      <alignment horizontal="left" vertical="center" wrapText="1"/>
    </xf>
    <xf numFmtId="0" fontId="39" fillId="2" borderId="5" xfId="0" applyFont="1" applyFill="1" applyBorder="1" applyAlignment="1">
      <alignment horizontal="center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/>
    </xf>
    <xf numFmtId="4" fontId="41" fillId="2" borderId="1" xfId="0" applyNumberFormat="1" applyFont="1" applyFill="1" applyBorder="1" applyAlignment="1">
      <alignment horizontal="center" vertical="center" wrapText="1"/>
    </xf>
    <xf numFmtId="0" fontId="36" fillId="2" borderId="5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center" vertical="center" wrapText="1"/>
    </xf>
    <xf numFmtId="0" fontId="36" fillId="2" borderId="7" xfId="0" applyFont="1" applyFill="1" applyBorder="1" applyAlignment="1">
      <alignment horizontal="center" vertical="center" wrapText="1"/>
    </xf>
    <xf numFmtId="0" fontId="52" fillId="2" borderId="5" xfId="0" applyFont="1" applyFill="1" applyBorder="1" applyAlignment="1">
      <alignment horizontal="center" vertical="center" wrapText="1"/>
    </xf>
    <xf numFmtId="0" fontId="52" fillId="2" borderId="7" xfId="0" applyFont="1" applyFill="1" applyBorder="1" applyAlignment="1">
      <alignment horizontal="center" vertical="center" wrapText="1"/>
    </xf>
    <xf numFmtId="0" fontId="35" fillId="2" borderId="5" xfId="0" applyFont="1" applyFill="1" applyBorder="1" applyAlignment="1">
      <alignment horizontal="center" vertical="center"/>
    </xf>
    <xf numFmtId="0" fontId="35" fillId="2" borderId="6" xfId="0" applyFont="1" applyFill="1" applyBorder="1" applyAlignment="1">
      <alignment horizontal="center" vertical="center"/>
    </xf>
    <xf numFmtId="0" fontId="35" fillId="2" borderId="7" xfId="0" applyFont="1" applyFill="1" applyBorder="1" applyAlignment="1">
      <alignment horizontal="center" vertical="center"/>
    </xf>
    <xf numFmtId="4" fontId="41" fillId="2" borderId="5" xfId="0" applyNumberFormat="1" applyFont="1" applyFill="1" applyBorder="1" applyAlignment="1">
      <alignment horizontal="center" vertical="center"/>
    </xf>
    <xf numFmtId="4" fontId="41" fillId="2" borderId="6" xfId="0" applyNumberFormat="1" applyFont="1" applyFill="1" applyBorder="1" applyAlignment="1">
      <alignment horizontal="center" vertical="center"/>
    </xf>
    <xf numFmtId="4" fontId="41" fillId="2" borderId="7" xfId="0" applyNumberFormat="1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horizontal="center" vertical="center"/>
    </xf>
    <xf numFmtId="0" fontId="33" fillId="2" borderId="4" xfId="0" applyFont="1" applyFill="1" applyBorder="1" applyAlignment="1">
      <alignment horizontal="center" vertical="center"/>
    </xf>
    <xf numFmtId="0" fontId="33" fillId="2" borderId="3" xfId="0" applyFont="1" applyFill="1" applyBorder="1" applyAlignment="1">
      <alignment horizontal="center" vertical="center"/>
    </xf>
    <xf numFmtId="0" fontId="41" fillId="2" borderId="8" xfId="0" applyFont="1" applyFill="1" applyBorder="1" applyAlignment="1">
      <alignment horizontal="right" vertical="center"/>
    </xf>
    <xf numFmtId="0" fontId="41" fillId="2" borderId="9" xfId="0" applyFont="1" applyFill="1" applyBorder="1" applyAlignment="1">
      <alignment horizontal="right" vertical="center"/>
    </xf>
    <xf numFmtId="0" fontId="41" fillId="2" borderId="10" xfId="0" applyFont="1" applyFill="1" applyBorder="1" applyAlignment="1">
      <alignment horizontal="right" vertical="center"/>
    </xf>
    <xf numFmtId="0" fontId="48" fillId="2" borderId="5" xfId="0" applyFont="1" applyFill="1" applyBorder="1" applyAlignment="1">
      <alignment horizontal="center" vertical="center" wrapText="1"/>
    </xf>
    <xf numFmtId="0" fontId="48" fillId="2" borderId="7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6"/>
  <sheetViews>
    <sheetView tabSelected="1" view="pageBreakPreview" topLeftCell="B62" zoomScale="35" zoomScaleSheetLayoutView="35" zoomScalePageLayoutView="25" workbookViewId="0">
      <selection activeCell="M65" sqref="M65"/>
    </sheetView>
  </sheetViews>
  <sheetFormatPr defaultColWidth="8.875" defaultRowHeight="46.9"/>
  <cols>
    <col min="1" max="1" width="0.375" style="1" hidden="1" customWidth="1"/>
    <col min="2" max="2" width="15.875" style="22" customWidth="1"/>
    <col min="3" max="3" width="64.625" style="14" customWidth="1"/>
    <col min="4" max="4" width="142" style="15" customWidth="1"/>
    <col min="5" max="5" width="53.375" style="28" customWidth="1"/>
    <col min="6" max="6" width="53.125" style="28" customWidth="1"/>
    <col min="7" max="7" width="22.375" style="28" hidden="1" customWidth="1"/>
    <col min="8" max="8" width="23.375" style="28" hidden="1" customWidth="1"/>
    <col min="9" max="9" width="22.375" style="28" hidden="1" customWidth="1"/>
    <col min="10" max="10" width="62" style="33" customWidth="1"/>
    <col min="11" max="11" width="52.625" style="1" customWidth="1"/>
    <col min="12" max="12" width="8.875" style="1"/>
    <col min="13" max="13" width="59.375" style="1" customWidth="1"/>
    <col min="14" max="16384" width="8.875" style="1"/>
  </cols>
  <sheetData>
    <row r="1" spans="1:13" ht="40.75" customHeight="1">
      <c r="C1" s="6"/>
      <c r="D1" s="7"/>
      <c r="E1" s="26"/>
      <c r="F1" s="229" t="s">
        <v>15</v>
      </c>
      <c r="G1" s="229"/>
      <c r="H1" s="229"/>
      <c r="I1" s="229"/>
      <c r="J1" s="229"/>
    </row>
    <row r="2" spans="1:13" ht="45.7" customHeight="1">
      <c r="B2" s="23"/>
      <c r="C2" s="6"/>
      <c r="D2" s="8"/>
      <c r="E2" s="26"/>
      <c r="F2" s="229" t="s">
        <v>8</v>
      </c>
      <c r="G2" s="229"/>
      <c r="H2" s="229"/>
      <c r="I2" s="229"/>
      <c r="J2" s="229"/>
    </row>
    <row r="3" spans="1:13" ht="44.15" customHeight="1">
      <c r="B3" s="23"/>
      <c r="C3" s="9"/>
      <c r="D3" s="10"/>
      <c r="E3" s="27"/>
      <c r="F3" s="229" t="s">
        <v>303</v>
      </c>
      <c r="G3" s="229"/>
      <c r="H3" s="229"/>
      <c r="I3" s="229"/>
      <c r="J3" s="229"/>
    </row>
    <row r="4" spans="1:13" ht="42.8" customHeight="1">
      <c r="B4" s="23"/>
      <c r="C4" s="9"/>
      <c r="D4" s="10"/>
      <c r="E4" s="27"/>
      <c r="F4" s="38"/>
      <c r="G4" s="38"/>
      <c r="H4" s="38"/>
      <c r="I4" s="38"/>
      <c r="J4" s="29"/>
    </row>
    <row r="5" spans="1:13" s="2" customFormat="1" ht="60.8" customHeight="1">
      <c r="B5" s="230" t="s">
        <v>14</v>
      </c>
      <c r="C5" s="230"/>
      <c r="D5" s="230"/>
      <c r="E5" s="230"/>
      <c r="F5" s="231"/>
      <c r="G5" s="231"/>
      <c r="H5" s="231"/>
      <c r="I5" s="231"/>
      <c r="J5" s="231"/>
    </row>
    <row r="6" spans="1:13" s="2" customFormat="1" ht="29.25" customHeight="1">
      <c r="B6" s="24"/>
      <c r="C6" s="11"/>
      <c r="D6" s="39"/>
      <c r="E6" s="39"/>
      <c r="F6" s="12"/>
      <c r="G6" s="17"/>
      <c r="H6" s="17"/>
      <c r="I6" s="17"/>
      <c r="J6" s="30"/>
    </row>
    <row r="7" spans="1:13" s="20" customFormat="1" ht="236.25" customHeight="1">
      <c r="B7" s="5" t="s">
        <v>0</v>
      </c>
      <c r="C7" s="18" t="s">
        <v>7</v>
      </c>
      <c r="D7" s="18" t="s">
        <v>3</v>
      </c>
      <c r="E7" s="18" t="s">
        <v>5</v>
      </c>
      <c r="F7" s="40" t="s">
        <v>13</v>
      </c>
      <c r="G7" s="19" t="s">
        <v>4</v>
      </c>
      <c r="H7" s="19" t="s">
        <v>1</v>
      </c>
      <c r="I7" s="19" t="s">
        <v>2</v>
      </c>
      <c r="J7" s="80" t="s">
        <v>6</v>
      </c>
    </row>
    <row r="8" spans="1:13" ht="0.7" customHeight="1">
      <c r="B8" s="221" t="s">
        <v>9</v>
      </c>
      <c r="C8" s="221"/>
      <c r="D8" s="221"/>
      <c r="E8" s="221"/>
      <c r="F8" s="221"/>
      <c r="G8" s="221"/>
      <c r="H8" s="221"/>
      <c r="I8" s="221"/>
      <c r="J8" s="221"/>
      <c r="M8" s="1" t="s">
        <v>11</v>
      </c>
    </row>
    <row r="9" spans="1:13" ht="27.7" hidden="1" customHeight="1">
      <c r="B9" s="21">
        <v>1</v>
      </c>
      <c r="C9" s="5"/>
      <c r="D9" s="13"/>
      <c r="E9" s="4"/>
      <c r="F9" s="4"/>
      <c r="G9" s="21"/>
      <c r="H9" s="21"/>
      <c r="I9" s="21"/>
      <c r="J9" s="31"/>
    </row>
    <row r="10" spans="1:13" ht="54.7" hidden="1" customHeight="1">
      <c r="B10" s="25"/>
      <c r="C10" s="5"/>
      <c r="D10" s="18" t="s">
        <v>10</v>
      </c>
      <c r="E10" s="3"/>
      <c r="F10" s="3"/>
      <c r="G10" s="3"/>
      <c r="H10" s="3"/>
      <c r="I10" s="3"/>
      <c r="J10" s="32"/>
    </row>
    <row r="11" spans="1:13" ht="70.5" customHeight="1">
      <c r="B11" s="222" t="s">
        <v>12</v>
      </c>
      <c r="C11" s="223"/>
      <c r="D11" s="223"/>
      <c r="E11" s="223"/>
      <c r="F11" s="223"/>
      <c r="G11" s="223"/>
      <c r="H11" s="223"/>
      <c r="I11" s="223"/>
      <c r="J11" s="224"/>
    </row>
    <row r="12" spans="1:13" ht="269.7" hidden="1" customHeight="1">
      <c r="A12" s="234"/>
      <c r="B12" s="235"/>
      <c r="C12" s="48"/>
      <c r="D12" s="49"/>
      <c r="E12" s="50"/>
      <c r="F12" s="50"/>
      <c r="G12" s="3"/>
      <c r="H12" s="3"/>
      <c r="I12" s="3"/>
      <c r="J12" s="51"/>
    </row>
    <row r="13" spans="1:13" ht="192.25" customHeight="1">
      <c r="A13" s="52"/>
      <c r="B13" s="40">
        <v>1</v>
      </c>
      <c r="C13" s="60" t="s">
        <v>85</v>
      </c>
      <c r="D13" s="83" t="s">
        <v>80</v>
      </c>
      <c r="E13" s="16">
        <v>72000</v>
      </c>
      <c r="F13" s="16">
        <v>72000</v>
      </c>
      <c r="G13" s="53"/>
      <c r="H13" s="53"/>
      <c r="I13" s="53"/>
      <c r="J13" s="81" t="s">
        <v>114</v>
      </c>
    </row>
    <row r="14" spans="1:13" ht="260.14999999999998" customHeight="1">
      <c r="B14" s="21">
        <v>2</v>
      </c>
      <c r="C14" s="41" t="s">
        <v>107</v>
      </c>
      <c r="D14" s="64" t="s">
        <v>106</v>
      </c>
      <c r="E14" s="36">
        <v>198660.54</v>
      </c>
      <c r="F14" s="79">
        <f>E14</f>
        <v>198660.54</v>
      </c>
      <c r="G14" s="21"/>
      <c r="H14" s="21"/>
      <c r="I14" s="21"/>
      <c r="J14" s="31" t="s">
        <v>113</v>
      </c>
    </row>
    <row r="15" spans="1:13" ht="75.75" customHeight="1">
      <c r="B15" s="239" t="s">
        <v>211</v>
      </c>
      <c r="C15" s="240"/>
      <c r="D15" s="240"/>
      <c r="E15" s="240"/>
      <c r="F15" s="240"/>
      <c r="G15" s="240"/>
      <c r="H15" s="240"/>
      <c r="I15" s="240"/>
      <c r="J15" s="241"/>
    </row>
    <row r="16" spans="1:13" ht="202.75" customHeight="1">
      <c r="B16" s="40">
        <v>1</v>
      </c>
      <c r="C16" s="53" t="s">
        <v>45</v>
      </c>
      <c r="D16" s="53" t="s">
        <v>49</v>
      </c>
      <c r="E16" s="16">
        <v>3231600</v>
      </c>
      <c r="F16" s="16">
        <f>500000+233500.36</f>
        <v>733500.36</v>
      </c>
      <c r="G16" s="18"/>
      <c r="H16" s="18"/>
      <c r="I16" s="18"/>
      <c r="J16" s="31" t="s">
        <v>21</v>
      </c>
    </row>
    <row r="17" spans="2:13" ht="158.30000000000001" customHeight="1">
      <c r="B17" s="40">
        <v>2</v>
      </c>
      <c r="C17" s="53" t="s">
        <v>17</v>
      </c>
      <c r="D17" s="53" t="s">
        <v>46</v>
      </c>
      <c r="E17" s="16">
        <v>20000</v>
      </c>
      <c r="F17" s="16"/>
      <c r="G17" s="18"/>
      <c r="H17" s="18"/>
      <c r="I17" s="18"/>
      <c r="J17" s="31" t="s">
        <v>22</v>
      </c>
    </row>
    <row r="18" spans="2:13" ht="163.19999999999999" customHeight="1">
      <c r="B18" s="40">
        <v>3</v>
      </c>
      <c r="C18" s="53" t="s">
        <v>30</v>
      </c>
      <c r="D18" s="53" t="s">
        <v>47</v>
      </c>
      <c r="E18" s="16">
        <v>30000</v>
      </c>
      <c r="F18" s="16">
        <v>30000</v>
      </c>
      <c r="G18" s="18"/>
      <c r="H18" s="18"/>
      <c r="I18" s="18"/>
      <c r="J18" s="31" t="s">
        <v>22</v>
      </c>
    </row>
    <row r="19" spans="2:13" ht="164.25" customHeight="1">
      <c r="B19" s="21">
        <v>4</v>
      </c>
      <c r="C19" s="34" t="s">
        <v>31</v>
      </c>
      <c r="D19" s="34" t="s">
        <v>48</v>
      </c>
      <c r="E19" s="36">
        <v>50000</v>
      </c>
      <c r="F19" s="36">
        <v>50000</v>
      </c>
      <c r="G19" s="35"/>
      <c r="H19" s="35"/>
      <c r="I19" s="35"/>
      <c r="J19" s="18" t="s">
        <v>29</v>
      </c>
      <c r="M19" s="1">
        <v>0</v>
      </c>
    </row>
    <row r="20" spans="2:13" ht="332.15" customHeight="1">
      <c r="B20" s="40">
        <v>5</v>
      </c>
      <c r="C20" s="53" t="s">
        <v>19</v>
      </c>
      <c r="D20" s="53" t="s">
        <v>50</v>
      </c>
      <c r="E20" s="16">
        <v>5000</v>
      </c>
      <c r="F20" s="16">
        <v>5000</v>
      </c>
      <c r="G20" s="18"/>
      <c r="H20" s="18"/>
      <c r="I20" s="18"/>
      <c r="J20" s="31" t="s">
        <v>23</v>
      </c>
    </row>
    <row r="21" spans="2:13" ht="250.5" customHeight="1">
      <c r="B21" s="40">
        <v>6</v>
      </c>
      <c r="C21" s="53" t="s">
        <v>18</v>
      </c>
      <c r="D21" s="53" t="s">
        <v>51</v>
      </c>
      <c r="E21" s="16">
        <v>1800000</v>
      </c>
      <c r="F21" s="16" t="s">
        <v>76</v>
      </c>
      <c r="G21" s="18"/>
      <c r="H21" s="18"/>
      <c r="I21" s="18"/>
      <c r="J21" s="31" t="s">
        <v>24</v>
      </c>
    </row>
    <row r="22" spans="2:13" ht="250.5" customHeight="1">
      <c r="B22" s="40">
        <v>7</v>
      </c>
      <c r="C22" s="53" t="s">
        <v>77</v>
      </c>
      <c r="D22" s="53" t="s">
        <v>78</v>
      </c>
      <c r="E22" s="16">
        <v>47500</v>
      </c>
      <c r="F22" s="16">
        <v>47500</v>
      </c>
      <c r="G22" s="18"/>
      <c r="H22" s="18"/>
      <c r="I22" s="18"/>
      <c r="J22" s="31" t="s">
        <v>79</v>
      </c>
    </row>
    <row r="23" spans="2:13" ht="311.8" customHeight="1">
      <c r="B23" s="40">
        <v>8</v>
      </c>
      <c r="C23" s="53" t="s">
        <v>20</v>
      </c>
      <c r="D23" s="53" t="s">
        <v>52</v>
      </c>
      <c r="E23" s="16">
        <v>89400</v>
      </c>
      <c r="F23" s="103" t="s">
        <v>76</v>
      </c>
      <c r="G23" s="18"/>
      <c r="H23" s="18"/>
      <c r="I23" s="18"/>
      <c r="J23" s="31" t="s">
        <v>34</v>
      </c>
    </row>
    <row r="24" spans="2:13" ht="250.5" customHeight="1">
      <c r="B24" s="90">
        <v>9</v>
      </c>
      <c r="C24" s="95" t="s">
        <v>135</v>
      </c>
      <c r="D24" s="95" t="s">
        <v>136</v>
      </c>
      <c r="E24" s="91">
        <v>27400</v>
      </c>
      <c r="F24" s="91">
        <f>E24</f>
        <v>27400</v>
      </c>
      <c r="G24" s="18"/>
      <c r="H24" s="18"/>
      <c r="I24" s="18"/>
      <c r="J24" s="31" t="s">
        <v>25</v>
      </c>
    </row>
    <row r="25" spans="2:13" ht="280.55" customHeight="1">
      <c r="B25" s="40">
        <v>10</v>
      </c>
      <c r="C25" s="88" t="s">
        <v>126</v>
      </c>
      <c r="D25" s="53" t="s">
        <v>53</v>
      </c>
      <c r="E25" s="16">
        <v>97528</v>
      </c>
      <c r="F25" s="16" t="s">
        <v>76</v>
      </c>
      <c r="G25" s="18"/>
      <c r="H25" s="18"/>
      <c r="I25" s="18"/>
      <c r="J25" s="31" t="s">
        <v>26</v>
      </c>
    </row>
    <row r="26" spans="2:13" ht="408.9" customHeight="1">
      <c r="B26" s="204">
        <v>11</v>
      </c>
      <c r="C26" s="227" t="s">
        <v>127</v>
      </c>
      <c r="D26" s="248" t="s">
        <v>300</v>
      </c>
      <c r="E26" s="217">
        <v>11992300</v>
      </c>
      <c r="F26" s="217">
        <f>3200000+ 143600+173500+1000000+55000+100000</f>
        <v>4672100</v>
      </c>
      <c r="G26" s="18"/>
      <c r="H26" s="18"/>
      <c r="I26" s="18"/>
      <c r="J26" s="245" t="s">
        <v>299</v>
      </c>
    </row>
    <row r="27" spans="2:13" ht="408.9" customHeight="1">
      <c r="B27" s="242"/>
      <c r="C27" s="243"/>
      <c r="D27" s="250"/>
      <c r="E27" s="244"/>
      <c r="F27" s="244"/>
      <c r="G27" s="18"/>
      <c r="H27" s="18"/>
      <c r="I27" s="18"/>
      <c r="J27" s="246"/>
    </row>
    <row r="28" spans="2:13" ht="408.9" hidden="1" customHeight="1">
      <c r="B28" s="242"/>
      <c r="C28" s="243"/>
      <c r="D28" s="250"/>
      <c r="E28" s="244"/>
      <c r="F28" s="244"/>
      <c r="G28" s="18"/>
      <c r="H28" s="18"/>
      <c r="I28" s="18"/>
      <c r="J28" s="246"/>
    </row>
    <row r="29" spans="2:13" ht="159.80000000000001" customHeight="1">
      <c r="B29" s="242"/>
      <c r="C29" s="243"/>
      <c r="D29" s="249"/>
      <c r="E29" s="218"/>
      <c r="F29" s="218"/>
      <c r="G29" s="18"/>
      <c r="H29" s="18"/>
      <c r="I29" s="18"/>
      <c r="J29" s="247"/>
    </row>
    <row r="30" spans="2:13" ht="194.3" customHeight="1">
      <c r="B30" s="205"/>
      <c r="C30" s="228"/>
      <c r="D30" s="55" t="s">
        <v>54</v>
      </c>
      <c r="E30" s="16">
        <v>50000</v>
      </c>
      <c r="F30" s="16">
        <v>50000</v>
      </c>
      <c r="G30" s="18"/>
      <c r="H30" s="18"/>
      <c r="I30" s="18"/>
      <c r="J30" s="31" t="s">
        <v>27</v>
      </c>
    </row>
    <row r="31" spans="2:13" ht="409.6" customHeight="1">
      <c r="B31" s="204">
        <v>12</v>
      </c>
      <c r="C31" s="227" t="s">
        <v>38</v>
      </c>
      <c r="D31" s="248" t="s">
        <v>55</v>
      </c>
      <c r="E31" s="217">
        <v>9112000</v>
      </c>
      <c r="F31" s="217" t="s">
        <v>76</v>
      </c>
      <c r="G31" s="18"/>
      <c r="H31" s="18"/>
      <c r="I31" s="18"/>
      <c r="J31" s="232" t="s">
        <v>39</v>
      </c>
    </row>
    <row r="32" spans="2:13" ht="81.7" customHeight="1">
      <c r="B32" s="205"/>
      <c r="C32" s="228"/>
      <c r="D32" s="249"/>
      <c r="E32" s="218"/>
      <c r="F32" s="218"/>
      <c r="G32" s="18"/>
      <c r="H32" s="18"/>
      <c r="I32" s="18"/>
      <c r="J32" s="233"/>
    </row>
    <row r="33" spans="1:17" ht="156.9" customHeight="1">
      <c r="B33" s="40">
        <v>13</v>
      </c>
      <c r="C33" s="53" t="s">
        <v>56</v>
      </c>
      <c r="D33" s="53" t="s">
        <v>57</v>
      </c>
      <c r="E33" s="16">
        <v>1123279.6399999999</v>
      </c>
      <c r="F33" s="16">
        <v>1123279.6399999999</v>
      </c>
      <c r="G33" s="18"/>
      <c r="H33" s="18"/>
      <c r="I33" s="18"/>
      <c r="J33" s="31" t="s">
        <v>28</v>
      </c>
    </row>
    <row r="34" spans="1:17" ht="200.25" customHeight="1">
      <c r="B34" s="40">
        <v>14</v>
      </c>
      <c r="C34" s="111" t="s">
        <v>181</v>
      </c>
      <c r="D34" s="105" t="s">
        <v>182</v>
      </c>
      <c r="E34" s="36">
        <v>1000000</v>
      </c>
      <c r="F34" s="36">
        <v>340000</v>
      </c>
      <c r="G34" s="21"/>
      <c r="H34" s="21"/>
      <c r="I34" s="21"/>
      <c r="J34" s="106" t="s">
        <v>183</v>
      </c>
    </row>
    <row r="35" spans="1:17" ht="296.5" customHeight="1">
      <c r="B35" s="40">
        <v>15</v>
      </c>
      <c r="C35" s="85" t="s">
        <v>58</v>
      </c>
      <c r="D35" s="53" t="s">
        <v>59</v>
      </c>
      <c r="E35" s="16">
        <v>16000</v>
      </c>
      <c r="F35" s="16">
        <v>16000</v>
      </c>
      <c r="G35" s="18"/>
      <c r="H35" s="18"/>
      <c r="I35" s="18"/>
      <c r="J35" s="31" t="s">
        <v>36</v>
      </c>
    </row>
    <row r="36" spans="1:17" ht="256.75" customHeight="1">
      <c r="B36" s="56">
        <v>16</v>
      </c>
      <c r="C36" s="57" t="s">
        <v>60</v>
      </c>
      <c r="D36" s="57" t="s">
        <v>61</v>
      </c>
      <c r="E36" s="58">
        <v>3000000</v>
      </c>
      <c r="F36" s="58">
        <v>2000000</v>
      </c>
      <c r="G36" s="59"/>
      <c r="H36" s="59"/>
      <c r="I36" s="59"/>
      <c r="J36" s="31" t="s">
        <v>37</v>
      </c>
    </row>
    <row r="37" spans="1:17" ht="157.75" customHeight="1">
      <c r="A37" s="24"/>
      <c r="B37" s="40">
        <v>17</v>
      </c>
      <c r="C37" s="53" t="s">
        <v>63</v>
      </c>
      <c r="D37" s="53" t="s">
        <v>64</v>
      </c>
      <c r="E37" s="16">
        <v>500000</v>
      </c>
      <c r="F37" s="16">
        <v>410000</v>
      </c>
      <c r="G37" s="48"/>
      <c r="H37" s="48"/>
      <c r="I37" s="48"/>
      <c r="J37" s="66" t="s">
        <v>65</v>
      </c>
    </row>
    <row r="38" spans="1:17" ht="205.5" customHeight="1">
      <c r="A38" s="24"/>
      <c r="B38" s="116">
        <v>18</v>
      </c>
      <c r="C38" s="113" t="s">
        <v>40</v>
      </c>
      <c r="D38" s="113" t="s">
        <v>66</v>
      </c>
      <c r="E38" s="114">
        <v>5303750</v>
      </c>
      <c r="F38" s="114">
        <v>5303750</v>
      </c>
      <c r="G38" s="61"/>
      <c r="H38" s="61"/>
      <c r="I38" s="61"/>
      <c r="J38" s="115" t="s">
        <v>42</v>
      </c>
    </row>
    <row r="39" spans="1:17" ht="409.6" customHeight="1">
      <c r="A39" s="254">
        <v>19</v>
      </c>
      <c r="B39" s="254"/>
      <c r="C39" s="225" t="s">
        <v>62</v>
      </c>
      <c r="D39" s="225" t="s">
        <v>287</v>
      </c>
      <c r="E39" s="226">
        <v>2310000</v>
      </c>
      <c r="F39" s="226">
        <v>1000000</v>
      </c>
      <c r="G39" s="53"/>
      <c r="H39" s="53"/>
      <c r="I39" s="53"/>
      <c r="J39" s="251" t="s">
        <v>191</v>
      </c>
      <c r="Q39" s="1" t="s">
        <v>143</v>
      </c>
    </row>
    <row r="40" spans="1:17" ht="409.6" customHeight="1">
      <c r="A40" s="254"/>
      <c r="B40" s="254"/>
      <c r="C40" s="225"/>
      <c r="D40" s="225"/>
      <c r="E40" s="226"/>
      <c r="F40" s="226"/>
      <c r="G40" s="53"/>
      <c r="H40" s="53"/>
      <c r="I40" s="53"/>
      <c r="J40" s="252"/>
    </row>
    <row r="41" spans="1:17" ht="336.1" customHeight="1">
      <c r="A41" s="254"/>
      <c r="B41" s="254"/>
      <c r="C41" s="225"/>
      <c r="D41" s="225"/>
      <c r="E41" s="226"/>
      <c r="F41" s="226"/>
      <c r="G41" s="53"/>
      <c r="H41" s="53"/>
      <c r="I41" s="53"/>
      <c r="J41" s="253"/>
    </row>
    <row r="42" spans="1:17" ht="245.25" customHeight="1">
      <c r="A42" s="24"/>
      <c r="B42" s="40">
        <v>20</v>
      </c>
      <c r="C42" s="53" t="s">
        <v>41</v>
      </c>
      <c r="D42" s="53" t="s">
        <v>67</v>
      </c>
      <c r="E42" s="16">
        <v>461000</v>
      </c>
      <c r="F42" s="16">
        <v>461000</v>
      </c>
      <c r="G42" s="61"/>
      <c r="H42" s="61"/>
      <c r="I42" s="61"/>
      <c r="J42" s="62" t="s">
        <v>68</v>
      </c>
    </row>
    <row r="43" spans="1:17" ht="205.5" customHeight="1">
      <c r="A43" s="24"/>
      <c r="B43" s="204">
        <v>21</v>
      </c>
      <c r="C43" s="227" t="s">
        <v>69</v>
      </c>
      <c r="D43" s="227" t="s">
        <v>302</v>
      </c>
      <c r="E43" s="217">
        <f>10090000-6700000</f>
        <v>3390000</v>
      </c>
      <c r="F43" s="217">
        <f>90000+300000+1000000</f>
        <v>1390000</v>
      </c>
      <c r="G43" s="61"/>
      <c r="H43" s="61"/>
      <c r="I43" s="61"/>
      <c r="J43" s="219" t="s">
        <v>301</v>
      </c>
    </row>
    <row r="44" spans="1:17" ht="402.8" customHeight="1">
      <c r="A44" s="24"/>
      <c r="B44" s="205"/>
      <c r="C44" s="228"/>
      <c r="D44" s="228"/>
      <c r="E44" s="218"/>
      <c r="F44" s="218"/>
      <c r="G44" s="61"/>
      <c r="H44" s="61"/>
      <c r="I44" s="61"/>
      <c r="J44" s="220"/>
    </row>
    <row r="45" spans="1:17" ht="391.75" customHeight="1">
      <c r="A45" s="24"/>
      <c r="B45" s="40">
        <v>22</v>
      </c>
      <c r="C45" s="53" t="s">
        <v>70</v>
      </c>
      <c r="D45" s="63" t="s">
        <v>71</v>
      </c>
      <c r="E45" s="16">
        <v>399500</v>
      </c>
      <c r="F45" s="16" t="s">
        <v>76</v>
      </c>
      <c r="G45" s="18"/>
      <c r="H45" s="18"/>
      <c r="I45" s="18"/>
      <c r="J45" s="31" t="s">
        <v>192</v>
      </c>
    </row>
    <row r="46" spans="1:17" ht="351.7" customHeight="1">
      <c r="A46" s="24"/>
      <c r="B46" s="21">
        <v>23</v>
      </c>
      <c r="C46" s="41" t="s">
        <v>74</v>
      </c>
      <c r="D46" s="42" t="s">
        <v>75</v>
      </c>
      <c r="E46" s="36">
        <v>10000</v>
      </c>
      <c r="F46" s="35" t="s">
        <v>76</v>
      </c>
      <c r="G46" s="21"/>
      <c r="H46" s="21"/>
      <c r="I46" s="21"/>
      <c r="J46" s="40" t="s">
        <v>33</v>
      </c>
    </row>
    <row r="47" spans="1:17" ht="252.7" customHeight="1">
      <c r="A47" s="24"/>
      <c r="B47" s="21">
        <v>24</v>
      </c>
      <c r="C47" s="84" t="s">
        <v>125</v>
      </c>
      <c r="D47" s="85" t="s">
        <v>123</v>
      </c>
      <c r="E47" s="16">
        <v>65000</v>
      </c>
      <c r="F47" s="87">
        <v>50000</v>
      </c>
      <c r="G47" s="18"/>
      <c r="H47" s="18"/>
      <c r="I47" s="18"/>
      <c r="J47" s="31" t="s">
        <v>81</v>
      </c>
    </row>
    <row r="48" spans="1:17" ht="298.55" customHeight="1">
      <c r="A48" s="24"/>
      <c r="B48" s="21">
        <v>25</v>
      </c>
      <c r="C48" s="84" t="s">
        <v>125</v>
      </c>
      <c r="D48" s="42" t="s">
        <v>124</v>
      </c>
      <c r="E48" s="36">
        <v>69988</v>
      </c>
      <c r="F48" s="87">
        <v>7000</v>
      </c>
      <c r="G48" s="21"/>
      <c r="H48" s="21"/>
      <c r="I48" s="21"/>
      <c r="J48" s="31" t="s">
        <v>81</v>
      </c>
    </row>
    <row r="49" spans="1:10" ht="299.25" customHeight="1">
      <c r="A49" s="24"/>
      <c r="B49" s="21">
        <v>26</v>
      </c>
      <c r="C49" s="84" t="s">
        <v>125</v>
      </c>
      <c r="D49" s="64" t="s">
        <v>180</v>
      </c>
      <c r="E49" s="36">
        <v>70000</v>
      </c>
      <c r="F49" s="87">
        <v>43000</v>
      </c>
      <c r="G49" s="21"/>
      <c r="H49" s="21"/>
      <c r="I49" s="21"/>
      <c r="J49" s="31" t="s">
        <v>122</v>
      </c>
    </row>
    <row r="50" spans="1:10" ht="351" customHeight="1">
      <c r="A50" s="24"/>
      <c r="B50" s="21">
        <v>27</v>
      </c>
      <c r="C50" s="53" t="s">
        <v>84</v>
      </c>
      <c r="D50" s="64" t="s">
        <v>82</v>
      </c>
      <c r="E50" s="36">
        <v>100000</v>
      </c>
      <c r="F50" s="36">
        <v>100000</v>
      </c>
      <c r="G50" s="21"/>
      <c r="H50" s="21" t="s">
        <v>83</v>
      </c>
      <c r="I50" s="21"/>
      <c r="J50" s="40" t="s">
        <v>83</v>
      </c>
    </row>
    <row r="51" spans="1:10" ht="100.55" customHeight="1">
      <c r="A51" s="24"/>
      <c r="B51" s="21">
        <v>28</v>
      </c>
      <c r="C51" s="76" t="s">
        <v>93</v>
      </c>
      <c r="D51" s="64" t="s">
        <v>94</v>
      </c>
      <c r="E51" s="36">
        <v>46000</v>
      </c>
      <c r="F51" s="36"/>
      <c r="G51" s="21"/>
      <c r="H51" s="21"/>
      <c r="I51" s="21"/>
      <c r="J51" s="75" t="s">
        <v>95</v>
      </c>
    </row>
    <row r="52" spans="1:10" ht="196.5" customHeight="1">
      <c r="A52" s="24"/>
      <c r="B52" s="21">
        <v>29</v>
      </c>
      <c r="C52" s="76" t="s">
        <v>93</v>
      </c>
      <c r="D52" s="64" t="s">
        <v>96</v>
      </c>
      <c r="E52" s="36">
        <v>100000</v>
      </c>
      <c r="F52" s="36">
        <v>100000</v>
      </c>
      <c r="G52" s="21"/>
      <c r="H52" s="21"/>
      <c r="I52" s="21"/>
      <c r="J52" s="98" t="s">
        <v>142</v>
      </c>
    </row>
    <row r="53" spans="1:10" ht="384.8" customHeight="1">
      <c r="A53" s="24"/>
      <c r="B53" s="21">
        <v>30</v>
      </c>
      <c r="C53" s="78" t="s">
        <v>97</v>
      </c>
      <c r="D53" s="64" t="s">
        <v>98</v>
      </c>
      <c r="E53" s="36">
        <v>52270</v>
      </c>
      <c r="F53" s="36">
        <v>52270</v>
      </c>
      <c r="G53" s="21"/>
      <c r="H53" s="21"/>
      <c r="I53" s="21"/>
      <c r="J53" s="77" t="s">
        <v>99</v>
      </c>
    </row>
    <row r="54" spans="1:10" ht="228.75" customHeight="1">
      <c r="A54" s="24"/>
      <c r="B54" s="21">
        <v>31</v>
      </c>
      <c r="C54" s="96" t="s">
        <v>160</v>
      </c>
      <c r="D54" s="64" t="s">
        <v>161</v>
      </c>
      <c r="E54" s="36">
        <v>10000</v>
      </c>
      <c r="F54" s="36"/>
      <c r="G54" s="21"/>
      <c r="H54" s="21"/>
      <c r="I54" s="21"/>
      <c r="J54" s="108" t="s">
        <v>162</v>
      </c>
    </row>
    <row r="55" spans="1:10" ht="203.3" customHeight="1">
      <c r="A55" s="24"/>
      <c r="B55" s="21">
        <v>32</v>
      </c>
      <c r="C55" s="119" t="s">
        <v>214</v>
      </c>
      <c r="D55" s="64" t="s">
        <v>215</v>
      </c>
      <c r="E55" s="36">
        <v>450000</v>
      </c>
      <c r="F55" s="36">
        <v>450000</v>
      </c>
      <c r="G55" s="21"/>
      <c r="H55" s="21"/>
      <c r="I55" s="21"/>
      <c r="J55" s="80" t="s">
        <v>108</v>
      </c>
    </row>
    <row r="56" spans="1:10" ht="243.7" customHeight="1">
      <c r="A56" s="24"/>
      <c r="B56" s="21">
        <v>33</v>
      </c>
      <c r="C56" s="113" t="s">
        <v>193</v>
      </c>
      <c r="D56" s="64" t="s">
        <v>109</v>
      </c>
      <c r="E56" s="36">
        <v>2167000</v>
      </c>
      <c r="F56" s="36">
        <v>2167000</v>
      </c>
      <c r="G56" s="21"/>
      <c r="H56" s="21"/>
      <c r="I56" s="21"/>
      <c r="J56" s="80" t="s">
        <v>110</v>
      </c>
    </row>
    <row r="57" spans="1:10" ht="144.69999999999999" customHeight="1">
      <c r="A57" s="24"/>
      <c r="B57" s="21">
        <v>34</v>
      </c>
      <c r="C57" s="96" t="s">
        <v>167</v>
      </c>
      <c r="D57" s="64" t="s">
        <v>168</v>
      </c>
      <c r="E57" s="36">
        <v>1223000</v>
      </c>
      <c r="F57" s="36">
        <v>1223000</v>
      </c>
      <c r="G57" s="21"/>
      <c r="H57" s="21"/>
      <c r="I57" s="21"/>
      <c r="J57" s="109" t="s">
        <v>169</v>
      </c>
    </row>
    <row r="58" spans="1:10" ht="152.35" customHeight="1">
      <c r="A58" s="24"/>
      <c r="B58" s="21">
        <v>35</v>
      </c>
      <c r="C58" s="85" t="s">
        <v>117</v>
      </c>
      <c r="D58" s="64" t="s">
        <v>118</v>
      </c>
      <c r="E58" s="36">
        <v>25000</v>
      </c>
      <c r="F58" s="36">
        <v>25000</v>
      </c>
      <c r="G58" s="21"/>
      <c r="H58" s="21"/>
      <c r="I58" s="21"/>
      <c r="J58" s="86" t="s">
        <v>119</v>
      </c>
    </row>
    <row r="59" spans="1:10" ht="408.75" customHeight="1">
      <c r="A59" s="24"/>
      <c r="B59" s="209">
        <v>36</v>
      </c>
      <c r="C59" s="227" t="s">
        <v>120</v>
      </c>
      <c r="D59" s="213" t="s">
        <v>121</v>
      </c>
      <c r="E59" s="215">
        <f>5459500+2400000+532000+3000000+10495750+2419000+2021300+444700+300000</f>
        <v>27072250</v>
      </c>
      <c r="F59" s="215" t="s">
        <v>76</v>
      </c>
      <c r="G59" s="21"/>
      <c r="H59" s="21"/>
      <c r="I59" s="21"/>
      <c r="J59" s="255" t="s">
        <v>194</v>
      </c>
    </row>
    <row r="60" spans="1:10" ht="167.3" customHeight="1">
      <c r="A60" s="24"/>
      <c r="B60" s="258"/>
      <c r="C60" s="243"/>
      <c r="D60" s="259"/>
      <c r="E60" s="260"/>
      <c r="F60" s="260"/>
      <c r="G60" s="21"/>
      <c r="H60" s="21"/>
      <c r="I60" s="21"/>
      <c r="J60" s="256"/>
    </row>
    <row r="61" spans="1:10" ht="295.5" customHeight="1">
      <c r="A61" s="24"/>
      <c r="B61" s="210"/>
      <c r="C61" s="228"/>
      <c r="D61" s="214"/>
      <c r="E61" s="216"/>
      <c r="F61" s="216"/>
      <c r="G61" s="21"/>
      <c r="H61" s="21"/>
      <c r="I61" s="21"/>
      <c r="J61" s="257"/>
    </row>
    <row r="62" spans="1:10" ht="184.6" customHeight="1">
      <c r="A62" s="24"/>
      <c r="B62" s="21">
        <v>37</v>
      </c>
      <c r="C62" s="104" t="s">
        <v>153</v>
      </c>
      <c r="D62" s="105" t="s">
        <v>154</v>
      </c>
      <c r="E62" s="36">
        <v>13000000</v>
      </c>
      <c r="F62" s="36">
        <v>1550000</v>
      </c>
      <c r="G62" s="21"/>
      <c r="H62" s="21"/>
      <c r="I62" s="21"/>
      <c r="J62" s="106" t="s">
        <v>286</v>
      </c>
    </row>
    <row r="63" spans="1:10" ht="291.75" customHeight="1">
      <c r="A63" s="24"/>
      <c r="B63" s="21">
        <v>38</v>
      </c>
      <c r="C63" s="92" t="s">
        <v>131</v>
      </c>
      <c r="D63" s="64" t="s">
        <v>132</v>
      </c>
      <c r="E63" s="36">
        <f>84000+30000</f>
        <v>114000</v>
      </c>
      <c r="F63" s="36" t="s">
        <v>76</v>
      </c>
      <c r="G63" s="21"/>
      <c r="H63" s="21"/>
      <c r="I63" s="21"/>
      <c r="J63" s="107" t="s">
        <v>137</v>
      </c>
    </row>
    <row r="64" spans="1:10" ht="257.3" customHeight="1">
      <c r="A64" s="24"/>
      <c r="B64" s="21">
        <v>39</v>
      </c>
      <c r="C64" s="96" t="s">
        <v>139</v>
      </c>
      <c r="D64" s="64" t="s">
        <v>140</v>
      </c>
      <c r="E64" s="36">
        <v>70000</v>
      </c>
      <c r="F64" s="36">
        <v>70000</v>
      </c>
      <c r="G64" s="21"/>
      <c r="H64" s="21"/>
      <c r="I64" s="21"/>
      <c r="J64" s="97" t="s">
        <v>141</v>
      </c>
    </row>
    <row r="65" spans="1:10" ht="329.45" customHeight="1">
      <c r="A65" s="24"/>
      <c r="B65" s="21">
        <v>40</v>
      </c>
      <c r="C65" s="96" t="s">
        <v>145</v>
      </c>
      <c r="D65" s="64" t="s">
        <v>146</v>
      </c>
      <c r="E65" s="36">
        <v>45000</v>
      </c>
      <c r="F65" s="36">
        <v>45000</v>
      </c>
      <c r="G65" s="21"/>
      <c r="H65" s="21"/>
      <c r="I65" s="21"/>
      <c r="J65" s="203" t="s">
        <v>304</v>
      </c>
    </row>
    <row r="66" spans="1:10" ht="197.35" customHeight="1">
      <c r="A66" s="24"/>
      <c r="B66" s="21">
        <v>41</v>
      </c>
      <c r="C66" s="96" t="s">
        <v>147</v>
      </c>
      <c r="D66" s="64" t="s">
        <v>148</v>
      </c>
      <c r="E66" s="36">
        <v>1000000</v>
      </c>
      <c r="F66" s="36">
        <v>1000000</v>
      </c>
      <c r="G66" s="21"/>
      <c r="H66" s="21"/>
      <c r="I66" s="21"/>
      <c r="J66" s="102" t="s">
        <v>149</v>
      </c>
    </row>
    <row r="67" spans="1:10" ht="248.95" customHeight="1">
      <c r="A67" s="24"/>
      <c r="B67" s="21">
        <v>42</v>
      </c>
      <c r="C67" s="96" t="s">
        <v>150</v>
      </c>
      <c r="D67" s="64" t="s">
        <v>151</v>
      </c>
      <c r="E67" s="36">
        <v>371816</v>
      </c>
      <c r="F67" s="36" t="s">
        <v>76</v>
      </c>
      <c r="G67" s="21"/>
      <c r="H67" s="21"/>
      <c r="I67" s="21"/>
      <c r="J67" s="116" t="s">
        <v>195</v>
      </c>
    </row>
    <row r="68" spans="1:10" ht="144" customHeight="1">
      <c r="A68" s="24"/>
      <c r="B68" s="21">
        <v>43</v>
      </c>
      <c r="C68" s="104" t="s">
        <v>155</v>
      </c>
      <c r="D68" s="105" t="s">
        <v>152</v>
      </c>
      <c r="E68" s="36">
        <v>676514</v>
      </c>
      <c r="F68" s="36">
        <v>268200</v>
      </c>
      <c r="G68" s="21"/>
      <c r="H68" s="21"/>
      <c r="I68" s="21"/>
      <c r="J68" s="106" t="s">
        <v>196</v>
      </c>
    </row>
    <row r="69" spans="1:10" ht="198" customHeight="1">
      <c r="A69" s="24"/>
      <c r="B69" s="21">
        <v>44</v>
      </c>
      <c r="C69" s="104" t="s">
        <v>212</v>
      </c>
      <c r="D69" s="105" t="s">
        <v>213</v>
      </c>
      <c r="E69" s="36">
        <v>400000</v>
      </c>
      <c r="F69" s="36">
        <v>400000</v>
      </c>
      <c r="G69" s="21"/>
      <c r="H69" s="21"/>
      <c r="I69" s="21"/>
      <c r="J69" s="106" t="s">
        <v>224</v>
      </c>
    </row>
    <row r="70" spans="1:10" ht="346.45" customHeight="1">
      <c r="A70" s="24"/>
      <c r="B70" s="21">
        <v>45</v>
      </c>
      <c r="C70" s="118" t="s">
        <v>216</v>
      </c>
      <c r="D70" s="64" t="s">
        <v>217</v>
      </c>
      <c r="E70" s="36">
        <v>20000</v>
      </c>
      <c r="F70" s="36">
        <v>20000</v>
      </c>
      <c r="G70" s="21"/>
      <c r="H70" s="21"/>
      <c r="I70" s="21"/>
      <c r="J70" s="106" t="s">
        <v>289</v>
      </c>
    </row>
    <row r="71" spans="1:10" ht="111.75" customHeight="1">
      <c r="A71" s="24"/>
      <c r="B71" s="21">
        <v>46</v>
      </c>
      <c r="C71" s="118" t="s">
        <v>290</v>
      </c>
      <c r="D71" s="64" t="s">
        <v>291</v>
      </c>
      <c r="E71" s="36">
        <v>66000</v>
      </c>
      <c r="F71" s="36">
        <v>66000</v>
      </c>
      <c r="G71" s="21"/>
      <c r="H71" s="21"/>
      <c r="I71" s="21"/>
      <c r="J71" s="106" t="s">
        <v>297</v>
      </c>
    </row>
    <row r="72" spans="1:10" ht="152.35" customHeight="1">
      <c r="A72" s="24"/>
      <c r="B72" s="21">
        <v>47</v>
      </c>
      <c r="C72" s="118" t="s">
        <v>292</v>
      </c>
      <c r="D72" s="64" t="s">
        <v>293</v>
      </c>
      <c r="E72" s="36">
        <v>26405</v>
      </c>
      <c r="F72" s="36">
        <v>24000</v>
      </c>
      <c r="G72" s="21"/>
      <c r="H72" s="21"/>
      <c r="I72" s="21"/>
      <c r="J72" s="106" t="s">
        <v>298</v>
      </c>
    </row>
    <row r="73" spans="1:10" ht="109.55" customHeight="1">
      <c r="A73" s="24"/>
      <c r="B73" s="21">
        <v>48</v>
      </c>
      <c r="C73" s="118" t="s">
        <v>294</v>
      </c>
      <c r="D73" s="64" t="s">
        <v>295</v>
      </c>
      <c r="E73" s="36">
        <v>30000</v>
      </c>
      <c r="F73" s="36">
        <v>30000</v>
      </c>
      <c r="G73" s="21"/>
      <c r="H73" s="21"/>
      <c r="I73" s="21"/>
      <c r="J73" s="106" t="s">
        <v>296</v>
      </c>
    </row>
    <row r="74" spans="1:10" ht="99.7" customHeight="1">
      <c r="A74" s="24"/>
      <c r="B74" s="21">
        <v>46</v>
      </c>
      <c r="C74" s="117"/>
      <c r="D74" s="64" t="s">
        <v>218</v>
      </c>
      <c r="E74" s="36"/>
      <c r="F74" s="36">
        <f>850000</f>
        <v>850000</v>
      </c>
      <c r="G74" s="21"/>
      <c r="H74" s="21"/>
      <c r="I74" s="21"/>
      <c r="J74" s="120" t="s">
        <v>219</v>
      </c>
    </row>
    <row r="75" spans="1:10" ht="29.25" customHeight="1">
      <c r="A75" s="24"/>
      <c r="B75" s="21"/>
      <c r="C75" s="117"/>
      <c r="D75" s="64"/>
      <c r="E75" s="36"/>
      <c r="F75" s="36"/>
      <c r="G75" s="21"/>
      <c r="H75" s="21"/>
      <c r="I75" s="21"/>
      <c r="J75" s="120"/>
    </row>
    <row r="76" spans="1:10" ht="32.950000000000003" customHeight="1">
      <c r="A76" s="24"/>
      <c r="B76" s="21"/>
      <c r="C76" s="117"/>
      <c r="D76" s="64"/>
      <c r="E76" s="36"/>
      <c r="F76" s="36"/>
      <c r="G76" s="21"/>
      <c r="H76" s="21"/>
      <c r="I76" s="21"/>
      <c r="J76" s="93"/>
    </row>
    <row r="77" spans="1:10" s="37" customFormat="1" ht="76.75" customHeight="1">
      <c r="B77" s="236" t="s">
        <v>32</v>
      </c>
      <c r="C77" s="237"/>
      <c r="D77" s="238"/>
      <c r="E77" s="94">
        <f>SUM(E16:E76)</f>
        <v>91336500.640000001</v>
      </c>
      <c r="F77" s="110">
        <f>SUM(F16:F76)</f>
        <v>26200000</v>
      </c>
      <c r="G77" s="94">
        <f t="shared" ref="G77:I77" si="0">SUM(G16:G76)</f>
        <v>0</v>
      </c>
      <c r="H77" s="94">
        <f t="shared" si="0"/>
        <v>0</v>
      </c>
      <c r="I77" s="94">
        <f t="shared" si="0"/>
        <v>0</v>
      </c>
      <c r="J77" s="50">
        <f>26200000-F77</f>
        <v>0</v>
      </c>
    </row>
    <row r="78" spans="1:10" ht="75.25" customHeight="1">
      <c r="B78" s="222" t="s">
        <v>35</v>
      </c>
      <c r="C78" s="223"/>
      <c r="D78" s="223"/>
      <c r="E78" s="223"/>
      <c r="F78" s="223"/>
      <c r="G78" s="223"/>
      <c r="H78" s="223"/>
      <c r="I78" s="223"/>
      <c r="J78" s="224"/>
    </row>
    <row r="79" spans="1:10" ht="291.75" customHeight="1">
      <c r="A79" s="52"/>
      <c r="B79" s="40">
        <v>1</v>
      </c>
      <c r="C79" s="53" t="s">
        <v>43</v>
      </c>
      <c r="D79" s="113" t="s">
        <v>197</v>
      </c>
      <c r="E79" s="18" t="s">
        <v>89</v>
      </c>
      <c r="F79" s="18" t="s">
        <v>90</v>
      </c>
      <c r="G79" s="53"/>
      <c r="H79" s="53"/>
      <c r="I79" s="53"/>
      <c r="J79" s="54" t="s">
        <v>73</v>
      </c>
    </row>
    <row r="80" spans="1:10" ht="216" customHeight="1">
      <c r="A80" s="24"/>
      <c r="B80" s="40">
        <v>2</v>
      </c>
      <c r="C80" s="53" t="s">
        <v>44</v>
      </c>
      <c r="D80" s="113" t="s">
        <v>198</v>
      </c>
      <c r="E80" s="65" t="s">
        <v>91</v>
      </c>
      <c r="F80" s="16" t="str">
        <f t="shared" ref="F80:F86" si="1">E80</f>
        <v>( +,-) 359 900</v>
      </c>
      <c r="G80" s="18"/>
      <c r="H80" s="18"/>
      <c r="I80" s="18"/>
      <c r="J80" s="31" t="s">
        <v>72</v>
      </c>
    </row>
    <row r="81" spans="2:11" ht="394.5" customHeight="1">
      <c r="B81" s="21">
        <v>3</v>
      </c>
      <c r="C81" s="67" t="s">
        <v>86</v>
      </c>
      <c r="D81" s="13" t="s">
        <v>87</v>
      </c>
      <c r="E81" s="68" t="s">
        <v>88</v>
      </c>
      <c r="F81" s="68" t="str">
        <f t="shared" si="1"/>
        <v>(+,-) 4 210 800</v>
      </c>
      <c r="G81" s="46"/>
      <c r="H81" s="46"/>
      <c r="I81" s="46"/>
      <c r="J81" s="31" t="s">
        <v>92</v>
      </c>
    </row>
    <row r="82" spans="2:11" ht="206.35" customHeight="1">
      <c r="B82" s="21">
        <v>4</v>
      </c>
      <c r="C82" s="67" t="s">
        <v>102</v>
      </c>
      <c r="D82" s="67" t="s">
        <v>103</v>
      </c>
      <c r="E82" s="35" t="s">
        <v>104</v>
      </c>
      <c r="F82" s="35" t="str">
        <f t="shared" si="1"/>
        <v>(+,-) 42 731</v>
      </c>
      <c r="G82" s="46"/>
      <c r="H82" s="46"/>
      <c r="I82" s="46"/>
      <c r="J82" s="69" t="s">
        <v>105</v>
      </c>
    </row>
    <row r="83" spans="2:11" ht="347.95" customHeight="1">
      <c r="B83" s="21">
        <v>5</v>
      </c>
      <c r="C83" s="113" t="s">
        <v>199</v>
      </c>
      <c r="D83" s="67" t="s">
        <v>111</v>
      </c>
      <c r="E83" s="68" t="s">
        <v>128</v>
      </c>
      <c r="F83" s="68" t="str">
        <f t="shared" si="1"/>
        <v>(+,-) 1 000 000</v>
      </c>
      <c r="G83" s="46"/>
      <c r="H83" s="46"/>
      <c r="I83" s="46"/>
      <c r="J83" s="82" t="s">
        <v>129</v>
      </c>
    </row>
    <row r="84" spans="2:11" ht="142.5" customHeight="1">
      <c r="B84" s="21">
        <v>6</v>
      </c>
      <c r="C84" s="99" t="s">
        <v>144</v>
      </c>
      <c r="D84" s="67" t="s">
        <v>112</v>
      </c>
      <c r="E84" s="35" t="s">
        <v>189</v>
      </c>
      <c r="F84" s="35" t="str">
        <f t="shared" si="1"/>
        <v>(+,-) 530 781</v>
      </c>
      <c r="G84" s="46"/>
      <c r="H84" s="46"/>
      <c r="I84" s="46"/>
      <c r="J84" s="82" t="s">
        <v>190</v>
      </c>
    </row>
    <row r="85" spans="2:11" ht="169.5" customHeight="1">
      <c r="B85" s="21">
        <v>7</v>
      </c>
      <c r="C85" s="89" t="s">
        <v>130</v>
      </c>
      <c r="D85" s="67" t="s">
        <v>173</v>
      </c>
      <c r="E85" s="35" t="s">
        <v>174</v>
      </c>
      <c r="F85" s="35" t="str">
        <f t="shared" si="1"/>
        <v>(+,-) 1 810</v>
      </c>
      <c r="G85" s="46"/>
      <c r="H85" s="46"/>
      <c r="I85" s="46"/>
      <c r="J85" s="19" t="s">
        <v>200</v>
      </c>
    </row>
    <row r="86" spans="2:11" ht="176.95" customHeight="1">
      <c r="B86" s="21">
        <v>8</v>
      </c>
      <c r="C86" s="95" t="s">
        <v>133</v>
      </c>
      <c r="D86" s="67" t="s">
        <v>134</v>
      </c>
      <c r="E86" s="35" t="s">
        <v>201</v>
      </c>
      <c r="F86" s="35" t="str">
        <f t="shared" si="1"/>
        <v>(+,-) 100 000</v>
      </c>
      <c r="G86" s="46"/>
      <c r="H86" s="46"/>
      <c r="I86" s="46"/>
      <c r="J86" s="112" t="s">
        <v>203</v>
      </c>
    </row>
    <row r="87" spans="2:11" ht="188.35" customHeight="1">
      <c r="B87" s="21">
        <v>9</v>
      </c>
      <c r="C87" s="96" t="s">
        <v>156</v>
      </c>
      <c r="D87" s="67" t="s">
        <v>157</v>
      </c>
      <c r="E87" s="35" t="s">
        <v>158</v>
      </c>
      <c r="F87" s="35" t="str">
        <f t="shared" ref="F87:F93" si="2">E87</f>
        <v>(+,-) 10 000</v>
      </c>
      <c r="G87" s="46"/>
      <c r="H87" s="46"/>
      <c r="I87" s="46"/>
      <c r="J87" s="69" t="s">
        <v>176</v>
      </c>
    </row>
    <row r="88" spans="2:11" ht="188.35" customHeight="1">
      <c r="B88" s="21">
        <v>10</v>
      </c>
      <c r="C88" s="96" t="s">
        <v>101</v>
      </c>
      <c r="D88" s="64" t="s">
        <v>100</v>
      </c>
      <c r="E88" s="36" t="s">
        <v>159</v>
      </c>
      <c r="F88" s="36" t="str">
        <f t="shared" si="2"/>
        <v>(+,-) 22 000</v>
      </c>
      <c r="G88" s="21"/>
      <c r="H88" s="21"/>
      <c r="I88" s="21"/>
      <c r="J88" s="116" t="s">
        <v>202</v>
      </c>
    </row>
    <row r="89" spans="2:11" ht="201.1" customHeight="1">
      <c r="B89" s="21">
        <v>11</v>
      </c>
      <c r="C89" s="96" t="s">
        <v>115</v>
      </c>
      <c r="D89" s="64" t="s">
        <v>116</v>
      </c>
      <c r="E89" s="36" t="s">
        <v>163</v>
      </c>
      <c r="F89" s="36" t="str">
        <f t="shared" si="2"/>
        <v>(+,-)14 000</v>
      </c>
      <c r="G89" s="21"/>
      <c r="H89" s="21"/>
      <c r="I89" s="21"/>
      <c r="J89" s="108" t="s">
        <v>164</v>
      </c>
    </row>
    <row r="90" spans="2:11" ht="194.3" customHeight="1">
      <c r="B90" s="21">
        <v>12</v>
      </c>
      <c r="C90" s="96" t="s">
        <v>115</v>
      </c>
      <c r="D90" s="64" t="s">
        <v>138</v>
      </c>
      <c r="E90" s="36" t="s">
        <v>165</v>
      </c>
      <c r="F90" s="36" t="str">
        <f t="shared" si="2"/>
        <v>(+,-) 50 000</v>
      </c>
      <c r="G90" s="21"/>
      <c r="H90" s="21"/>
      <c r="I90" s="21"/>
      <c r="J90" s="120" t="s">
        <v>166</v>
      </c>
    </row>
    <row r="91" spans="2:11" ht="408.75" customHeight="1">
      <c r="B91" s="21">
        <v>13</v>
      </c>
      <c r="C91" s="96" t="s">
        <v>170</v>
      </c>
      <c r="D91" s="64" t="s">
        <v>171</v>
      </c>
      <c r="E91" s="36" t="s">
        <v>172</v>
      </c>
      <c r="F91" s="36" t="str">
        <f t="shared" si="2"/>
        <v>(+,-) 399 500</v>
      </c>
      <c r="G91" s="21"/>
      <c r="H91" s="21"/>
      <c r="I91" s="21"/>
      <c r="J91" s="19" t="s">
        <v>225</v>
      </c>
    </row>
    <row r="92" spans="2:11" ht="386.35" customHeight="1">
      <c r="B92" s="21">
        <v>14</v>
      </c>
      <c r="C92" s="96" t="s">
        <v>69</v>
      </c>
      <c r="D92" s="64" t="s">
        <v>175</v>
      </c>
      <c r="E92" s="36" t="s">
        <v>179</v>
      </c>
      <c r="F92" s="36" t="str">
        <f t="shared" si="2"/>
        <v>(+,-) 6 700 000</v>
      </c>
      <c r="G92" s="21"/>
      <c r="H92" s="21"/>
      <c r="I92" s="21"/>
      <c r="J92" s="112" t="s">
        <v>177</v>
      </c>
    </row>
    <row r="93" spans="2:11" ht="349.5" customHeight="1">
      <c r="B93" s="209">
        <v>15</v>
      </c>
      <c r="C93" s="211" t="s">
        <v>188</v>
      </c>
      <c r="D93" s="213" t="s">
        <v>205</v>
      </c>
      <c r="E93" s="215" t="s">
        <v>206</v>
      </c>
      <c r="F93" s="215" t="str">
        <f t="shared" si="2"/>
        <v>(+,-) 1 223 404</v>
      </c>
      <c r="G93" s="21"/>
      <c r="H93" s="21"/>
      <c r="I93" s="21"/>
      <c r="J93" s="204" t="s">
        <v>204</v>
      </c>
    </row>
    <row r="94" spans="2:11" ht="291.10000000000002" customHeight="1">
      <c r="B94" s="210"/>
      <c r="C94" s="212"/>
      <c r="D94" s="214"/>
      <c r="E94" s="216"/>
      <c r="F94" s="216"/>
      <c r="G94" s="21"/>
      <c r="H94" s="21"/>
      <c r="I94" s="21"/>
      <c r="J94" s="205"/>
    </row>
    <row r="95" spans="2:11" ht="275.3" customHeight="1">
      <c r="B95" s="21">
        <v>16</v>
      </c>
      <c r="C95" s="118" t="s">
        <v>184</v>
      </c>
      <c r="D95" s="64" t="s">
        <v>185</v>
      </c>
      <c r="E95" s="36" t="s">
        <v>186</v>
      </c>
      <c r="F95" s="36" t="str">
        <f t="shared" ref="F95:F96" si="3">E95</f>
        <v>(+,-) 376 500</v>
      </c>
      <c r="G95" s="21"/>
      <c r="H95" s="21"/>
      <c r="I95" s="21"/>
      <c r="J95" s="116" t="s">
        <v>187</v>
      </c>
    </row>
    <row r="96" spans="2:11" ht="345.75" customHeight="1">
      <c r="B96" s="21">
        <v>17</v>
      </c>
      <c r="C96" s="118" t="s">
        <v>208</v>
      </c>
      <c r="D96" s="64" t="s">
        <v>209</v>
      </c>
      <c r="E96" s="36" t="s">
        <v>210</v>
      </c>
      <c r="F96" s="36" t="str">
        <f t="shared" si="3"/>
        <v>(+,-) 260 400</v>
      </c>
      <c r="G96" s="21"/>
      <c r="H96" s="21"/>
      <c r="I96" s="21"/>
      <c r="J96" s="202" t="s">
        <v>288</v>
      </c>
      <c r="K96" s="22"/>
    </row>
    <row r="97" spans="2:10" ht="345.75" customHeight="1">
      <c r="B97" s="21">
        <v>18</v>
      </c>
      <c r="C97" s="118" t="s">
        <v>220</v>
      </c>
      <c r="D97" s="64" t="s">
        <v>221</v>
      </c>
      <c r="E97" s="36" t="s">
        <v>222</v>
      </c>
      <c r="F97" s="36" t="str">
        <f>E97</f>
        <v>(+,-) 15 000</v>
      </c>
      <c r="G97" s="21"/>
      <c r="H97" s="21"/>
      <c r="I97" s="21"/>
      <c r="J97" s="120" t="s">
        <v>223</v>
      </c>
    </row>
    <row r="98" spans="2:10" ht="47.55">
      <c r="B98" s="43"/>
      <c r="C98" s="44"/>
      <c r="D98" s="74" t="s">
        <v>178</v>
      </c>
      <c r="E98" s="3">
        <f>SUM(E79:E93)</f>
        <v>0</v>
      </c>
      <c r="F98" s="3">
        <f>SUM(F79:F93)</f>
        <v>0</v>
      </c>
      <c r="G98" s="71"/>
      <c r="H98" s="71"/>
      <c r="I98" s="71"/>
      <c r="J98" s="72"/>
    </row>
    <row r="99" spans="2:10" ht="51.65">
      <c r="B99" s="43"/>
      <c r="C99" s="44"/>
      <c r="D99" s="73"/>
      <c r="E99" s="3"/>
      <c r="F99" s="71"/>
      <c r="G99" s="71"/>
      <c r="H99" s="71"/>
      <c r="I99" s="71"/>
      <c r="J99" s="72"/>
    </row>
    <row r="100" spans="2:10" ht="50.3" customHeight="1">
      <c r="B100" s="206" t="s">
        <v>207</v>
      </c>
      <c r="C100" s="207"/>
      <c r="D100" s="207"/>
      <c r="E100" s="207"/>
      <c r="F100" s="207"/>
      <c r="G100" s="207"/>
      <c r="H100" s="207"/>
      <c r="I100" s="207"/>
      <c r="J100" s="208"/>
    </row>
    <row r="101" spans="2:10" ht="51.65">
      <c r="B101" s="43"/>
      <c r="C101" s="44"/>
      <c r="D101" s="73"/>
      <c r="E101" s="3"/>
      <c r="F101" s="71"/>
      <c r="G101" s="71"/>
      <c r="H101" s="71"/>
      <c r="I101" s="71"/>
      <c r="J101" s="72"/>
    </row>
    <row r="102" spans="2:10" ht="101.25" customHeight="1">
      <c r="B102" s="43"/>
      <c r="C102" s="44"/>
      <c r="D102" s="100"/>
      <c r="E102" s="101"/>
      <c r="F102" s="3"/>
      <c r="G102" s="46"/>
      <c r="H102" s="46"/>
      <c r="I102" s="46"/>
      <c r="J102" s="47"/>
    </row>
    <row r="103" spans="2:10">
      <c r="B103" s="43"/>
      <c r="C103" s="44"/>
      <c r="D103" s="70"/>
      <c r="E103" s="3"/>
      <c r="F103" s="3"/>
      <c r="G103" s="46"/>
      <c r="H103" s="46"/>
      <c r="I103" s="46"/>
      <c r="J103" s="47"/>
    </row>
    <row r="104" spans="2:10">
      <c r="B104" s="43"/>
      <c r="C104" s="44"/>
      <c r="D104" s="70"/>
      <c r="E104" s="3"/>
      <c r="F104" s="3"/>
      <c r="G104" s="46"/>
      <c r="H104" s="46"/>
      <c r="I104" s="46"/>
      <c r="J104" s="47"/>
    </row>
    <row r="105" spans="2:10">
      <c r="B105" s="43"/>
      <c r="C105" s="44"/>
      <c r="D105" s="45"/>
      <c r="E105" s="3"/>
      <c r="F105" s="3"/>
      <c r="G105" s="46"/>
      <c r="H105" s="46"/>
      <c r="I105" s="46"/>
      <c r="J105" s="47"/>
    </row>
    <row r="106" spans="2:10">
      <c r="B106" s="43"/>
      <c r="C106" s="44"/>
      <c r="D106" s="45"/>
      <c r="E106" s="3"/>
      <c r="F106" s="3"/>
      <c r="G106" s="46"/>
      <c r="H106" s="46"/>
      <c r="I106" s="46"/>
      <c r="J106" s="47"/>
    </row>
  </sheetData>
  <mergeCells count="47">
    <mergeCell ref="J59:J61"/>
    <mergeCell ref="B59:B61"/>
    <mergeCell ref="C59:C61"/>
    <mergeCell ref="D59:D61"/>
    <mergeCell ref="E59:E61"/>
    <mergeCell ref="F59:F61"/>
    <mergeCell ref="B78:J78"/>
    <mergeCell ref="A12:B12"/>
    <mergeCell ref="B77:D77"/>
    <mergeCell ref="B15:J15"/>
    <mergeCell ref="B26:B30"/>
    <mergeCell ref="C26:C30"/>
    <mergeCell ref="E26:E29"/>
    <mergeCell ref="F26:F29"/>
    <mergeCell ref="J26:J29"/>
    <mergeCell ref="B31:B32"/>
    <mergeCell ref="C31:C32"/>
    <mergeCell ref="D31:D32"/>
    <mergeCell ref="D26:D29"/>
    <mergeCell ref="J39:J41"/>
    <mergeCell ref="D39:D41"/>
    <mergeCell ref="A39:B41"/>
    <mergeCell ref="F1:J1"/>
    <mergeCell ref="F2:J2"/>
    <mergeCell ref="F3:J3"/>
    <mergeCell ref="B5:J5"/>
    <mergeCell ref="E31:E32"/>
    <mergeCell ref="F31:F32"/>
    <mergeCell ref="J31:J32"/>
    <mergeCell ref="E43:E44"/>
    <mergeCell ref="F43:F44"/>
    <mergeCell ref="J43:J44"/>
    <mergeCell ref="B8:J8"/>
    <mergeCell ref="B11:J11"/>
    <mergeCell ref="C39:C41"/>
    <mergeCell ref="E39:E41"/>
    <mergeCell ref="F39:F41"/>
    <mergeCell ref="B43:B44"/>
    <mergeCell ref="C43:C44"/>
    <mergeCell ref="D43:D44"/>
    <mergeCell ref="J93:J94"/>
    <mergeCell ref="B100:J100"/>
    <mergeCell ref="B93:B94"/>
    <mergeCell ref="C93:C94"/>
    <mergeCell ref="D93:D94"/>
    <mergeCell ref="E93:E94"/>
    <mergeCell ref="F93:F94"/>
  </mergeCells>
  <phoneticPr fontId="31" type="noConversion"/>
  <pageMargins left="0.59055118110236227" right="0.23622047244094491" top="0" bottom="0" header="0" footer="0.15748031496062992"/>
  <pageSetup paperSize="9" scale="24" fitToHeight="2" orientation="portrait" r:id="rId1"/>
  <rowBreaks count="4" manualBreakCount="4">
    <brk id="24" min="1" max="9" man="1"/>
    <brk id="37" min="1" max="9" man="1"/>
    <brk id="46" min="1" max="9" man="1"/>
    <brk id="58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103"/>
  <sheetViews>
    <sheetView view="pageBreakPreview" topLeftCell="B79" zoomScale="35" zoomScaleSheetLayoutView="35" zoomScalePageLayoutView="25" workbookViewId="0">
      <selection activeCell="B79" sqref="A1:XFD1048576"/>
    </sheetView>
  </sheetViews>
  <sheetFormatPr defaultColWidth="8.875" defaultRowHeight="46.9"/>
  <cols>
    <col min="1" max="1" width="0.375" style="121" hidden="1" customWidth="1"/>
    <col min="2" max="2" width="15.875" style="122" customWidth="1"/>
    <col min="3" max="3" width="64.625" style="198" customWidth="1"/>
    <col min="4" max="4" width="142" style="199" customWidth="1"/>
    <col min="5" max="5" width="53.375" style="200" customWidth="1"/>
    <col min="6" max="6" width="53.125" style="200" customWidth="1"/>
    <col min="7" max="7" width="22.375" style="200" hidden="1" customWidth="1"/>
    <col min="8" max="8" width="23.375" style="200" hidden="1" customWidth="1"/>
    <col min="9" max="9" width="22.375" style="200" hidden="1" customWidth="1"/>
    <col min="10" max="10" width="62" style="201" customWidth="1"/>
    <col min="11" max="11" width="52.625" style="121" customWidth="1"/>
    <col min="12" max="12" width="8.875" style="121"/>
    <col min="13" max="13" width="59.375" style="121" customWidth="1"/>
    <col min="14" max="16384" width="8.875" style="121"/>
  </cols>
  <sheetData>
    <row r="1" spans="1:13" ht="40.75" customHeight="1">
      <c r="C1" s="123"/>
      <c r="D1" s="124"/>
      <c r="E1" s="125"/>
      <c r="F1" s="264" t="s">
        <v>15</v>
      </c>
      <c r="G1" s="264"/>
      <c r="H1" s="264"/>
      <c r="I1" s="264"/>
      <c r="J1" s="264"/>
    </row>
    <row r="2" spans="1:13" ht="45.7" customHeight="1">
      <c r="B2" s="126"/>
      <c r="C2" s="123"/>
      <c r="D2" s="127"/>
      <c r="E2" s="125"/>
      <c r="F2" s="264" t="s">
        <v>8</v>
      </c>
      <c r="G2" s="264"/>
      <c r="H2" s="264"/>
      <c r="I2" s="264"/>
      <c r="J2" s="264"/>
    </row>
    <row r="3" spans="1:13" ht="44.15" customHeight="1">
      <c r="B3" s="126"/>
      <c r="C3" s="128"/>
      <c r="D3" s="129"/>
      <c r="E3" s="130"/>
      <c r="F3" s="264" t="s">
        <v>16</v>
      </c>
      <c r="G3" s="264"/>
      <c r="H3" s="264"/>
      <c r="I3" s="264"/>
      <c r="J3" s="264"/>
    </row>
    <row r="4" spans="1:13" ht="42.8" customHeight="1">
      <c r="B4" s="126"/>
      <c r="C4" s="128"/>
      <c r="D4" s="129"/>
      <c r="E4" s="130"/>
      <c r="F4" s="131"/>
      <c r="G4" s="131"/>
      <c r="H4" s="131"/>
      <c r="I4" s="131"/>
      <c r="J4" s="132"/>
    </row>
    <row r="5" spans="1:13" s="133" customFormat="1" ht="60.8" customHeight="1">
      <c r="B5" s="265" t="s">
        <v>14</v>
      </c>
      <c r="C5" s="265"/>
      <c r="D5" s="265"/>
      <c r="E5" s="265"/>
      <c r="F5" s="266"/>
      <c r="G5" s="266"/>
      <c r="H5" s="266"/>
      <c r="I5" s="266"/>
      <c r="J5" s="266"/>
    </row>
    <row r="6" spans="1:13" s="133" customFormat="1" ht="29.25" customHeight="1">
      <c r="B6" s="134"/>
      <c r="C6" s="135"/>
      <c r="D6" s="136"/>
      <c r="E6" s="136"/>
      <c r="F6" s="137"/>
      <c r="G6" s="138"/>
      <c r="H6" s="138"/>
      <c r="I6" s="138"/>
      <c r="J6" s="139"/>
    </row>
    <row r="7" spans="1:13" s="140" customFormat="1" ht="236.25" customHeight="1">
      <c r="B7" s="141" t="s">
        <v>0</v>
      </c>
      <c r="C7" s="142" t="s">
        <v>7</v>
      </c>
      <c r="D7" s="142" t="s">
        <v>3</v>
      </c>
      <c r="E7" s="142" t="s">
        <v>5</v>
      </c>
      <c r="F7" s="143" t="s">
        <v>13</v>
      </c>
      <c r="G7" s="144" t="s">
        <v>4</v>
      </c>
      <c r="H7" s="144" t="s">
        <v>1</v>
      </c>
      <c r="I7" s="144" t="s">
        <v>2</v>
      </c>
      <c r="J7" s="143" t="s">
        <v>6</v>
      </c>
    </row>
    <row r="8" spans="1:13" ht="0.7" customHeight="1">
      <c r="B8" s="267" t="s">
        <v>9</v>
      </c>
      <c r="C8" s="267"/>
      <c r="D8" s="267"/>
      <c r="E8" s="267"/>
      <c r="F8" s="267"/>
      <c r="G8" s="267"/>
      <c r="H8" s="267"/>
      <c r="I8" s="267"/>
      <c r="J8" s="267"/>
      <c r="M8" s="121" t="s">
        <v>11</v>
      </c>
    </row>
    <row r="9" spans="1:13" ht="27.7" hidden="1" customHeight="1">
      <c r="B9" s="145">
        <v>1</v>
      </c>
      <c r="C9" s="141"/>
      <c r="D9" s="146"/>
      <c r="E9" s="147"/>
      <c r="F9" s="147"/>
      <c r="G9" s="145"/>
      <c r="H9" s="145"/>
      <c r="I9" s="145"/>
      <c r="J9" s="148"/>
    </row>
    <row r="10" spans="1:13" ht="54.7" hidden="1" customHeight="1">
      <c r="B10" s="149"/>
      <c r="C10" s="141"/>
      <c r="D10" s="142" t="s">
        <v>10</v>
      </c>
      <c r="E10" s="150"/>
      <c r="F10" s="150"/>
      <c r="G10" s="150"/>
      <c r="H10" s="150"/>
      <c r="I10" s="150"/>
      <c r="J10" s="151"/>
    </row>
    <row r="11" spans="1:13" ht="70.5" customHeight="1">
      <c r="B11" s="261" t="s">
        <v>12</v>
      </c>
      <c r="C11" s="262"/>
      <c r="D11" s="262"/>
      <c r="E11" s="262"/>
      <c r="F11" s="262"/>
      <c r="G11" s="262"/>
      <c r="H11" s="262"/>
      <c r="I11" s="262"/>
      <c r="J11" s="263"/>
    </row>
    <row r="12" spans="1:13" ht="269.7" hidden="1" customHeight="1">
      <c r="A12" s="268"/>
      <c r="B12" s="269"/>
      <c r="C12" s="152"/>
      <c r="D12" s="153"/>
      <c r="E12" s="154"/>
      <c r="F12" s="154"/>
      <c r="G12" s="150"/>
      <c r="H12" s="150"/>
      <c r="I12" s="150"/>
      <c r="J12" s="155"/>
    </row>
    <row r="13" spans="1:13" ht="192.25" customHeight="1">
      <c r="A13" s="156"/>
      <c r="B13" s="143">
        <v>1</v>
      </c>
      <c r="C13" s="157" t="s">
        <v>85</v>
      </c>
      <c r="D13" s="158" t="s">
        <v>80</v>
      </c>
      <c r="E13" s="159">
        <v>72000</v>
      </c>
      <c r="F13" s="159">
        <v>72000</v>
      </c>
      <c r="G13" s="157"/>
      <c r="H13" s="157"/>
      <c r="I13" s="157"/>
      <c r="J13" s="160" t="s">
        <v>114</v>
      </c>
    </row>
    <row r="14" spans="1:13" ht="260.14999999999998" customHeight="1">
      <c r="B14" s="145">
        <v>2</v>
      </c>
      <c r="C14" s="161" t="s">
        <v>107</v>
      </c>
      <c r="D14" s="157" t="s">
        <v>106</v>
      </c>
      <c r="E14" s="162">
        <v>198660.54</v>
      </c>
      <c r="F14" s="159">
        <f>E14</f>
        <v>198660.54</v>
      </c>
      <c r="G14" s="145"/>
      <c r="H14" s="145"/>
      <c r="I14" s="145"/>
      <c r="J14" s="148" t="s">
        <v>226</v>
      </c>
    </row>
    <row r="15" spans="1:13" ht="75.75" customHeight="1">
      <c r="B15" s="270" t="s">
        <v>211</v>
      </c>
      <c r="C15" s="271"/>
      <c r="D15" s="271"/>
      <c r="E15" s="271"/>
      <c r="F15" s="271"/>
      <c r="G15" s="271"/>
      <c r="H15" s="271"/>
      <c r="I15" s="271"/>
      <c r="J15" s="272"/>
    </row>
    <row r="16" spans="1:13" ht="202.75" customHeight="1">
      <c r="B16" s="143">
        <v>1</v>
      </c>
      <c r="C16" s="157" t="s">
        <v>45</v>
      </c>
      <c r="D16" s="157" t="s">
        <v>227</v>
      </c>
      <c r="E16" s="159">
        <v>3231600</v>
      </c>
      <c r="F16" s="159">
        <f>500000+233500.36</f>
        <v>733500.36</v>
      </c>
      <c r="G16" s="142"/>
      <c r="H16" s="142"/>
      <c r="I16" s="142"/>
      <c r="J16" s="148" t="s">
        <v>228</v>
      </c>
    </row>
    <row r="17" spans="2:13" ht="158.30000000000001" customHeight="1">
      <c r="B17" s="143">
        <v>2</v>
      </c>
      <c r="C17" s="157" t="s">
        <v>17</v>
      </c>
      <c r="D17" s="157" t="s">
        <v>46</v>
      </c>
      <c r="E17" s="159">
        <v>20000</v>
      </c>
      <c r="F17" s="159"/>
      <c r="G17" s="142"/>
      <c r="H17" s="142"/>
      <c r="I17" s="142"/>
      <c r="J17" s="148" t="s">
        <v>229</v>
      </c>
    </row>
    <row r="18" spans="2:13" ht="163.19999999999999" customHeight="1">
      <c r="B18" s="143">
        <v>3</v>
      </c>
      <c r="C18" s="157" t="s">
        <v>30</v>
      </c>
      <c r="D18" s="157" t="s">
        <v>47</v>
      </c>
      <c r="E18" s="159">
        <v>30000</v>
      </c>
      <c r="F18" s="159">
        <v>30000</v>
      </c>
      <c r="G18" s="142"/>
      <c r="H18" s="142"/>
      <c r="I18" s="142"/>
      <c r="J18" s="148" t="s">
        <v>229</v>
      </c>
    </row>
    <row r="19" spans="2:13" ht="164.25" customHeight="1">
      <c r="B19" s="145">
        <v>4</v>
      </c>
      <c r="C19" s="163" t="s">
        <v>31</v>
      </c>
      <c r="D19" s="163" t="s">
        <v>48</v>
      </c>
      <c r="E19" s="162">
        <v>50000</v>
      </c>
      <c r="F19" s="162">
        <v>50000</v>
      </c>
      <c r="G19" s="164"/>
      <c r="H19" s="164"/>
      <c r="I19" s="164"/>
      <c r="J19" s="142" t="s">
        <v>230</v>
      </c>
      <c r="M19" s="121">
        <v>0</v>
      </c>
    </row>
    <row r="20" spans="2:13" ht="332.15" customHeight="1">
      <c r="B20" s="143">
        <v>5</v>
      </c>
      <c r="C20" s="157" t="s">
        <v>19</v>
      </c>
      <c r="D20" s="157" t="s">
        <v>50</v>
      </c>
      <c r="E20" s="159">
        <v>5000</v>
      </c>
      <c r="F20" s="159">
        <v>5000</v>
      </c>
      <c r="G20" s="142"/>
      <c r="H20" s="142"/>
      <c r="I20" s="142"/>
      <c r="J20" s="148" t="s">
        <v>231</v>
      </c>
    </row>
    <row r="21" spans="2:13" ht="250.5" customHeight="1">
      <c r="B21" s="143">
        <v>6</v>
      </c>
      <c r="C21" s="157" t="s">
        <v>18</v>
      </c>
      <c r="D21" s="157" t="s">
        <v>51</v>
      </c>
      <c r="E21" s="159">
        <v>1800000</v>
      </c>
      <c r="F21" s="159" t="s">
        <v>76</v>
      </c>
      <c r="G21" s="142"/>
      <c r="H21" s="142"/>
      <c r="I21" s="142"/>
      <c r="J21" s="148" t="s">
        <v>232</v>
      </c>
    </row>
    <row r="22" spans="2:13" ht="250.5" customHeight="1">
      <c r="B22" s="143">
        <v>7</v>
      </c>
      <c r="C22" s="157" t="s">
        <v>77</v>
      </c>
      <c r="D22" s="157" t="s">
        <v>78</v>
      </c>
      <c r="E22" s="159">
        <v>47500</v>
      </c>
      <c r="F22" s="159">
        <v>47500</v>
      </c>
      <c r="G22" s="142"/>
      <c r="H22" s="142"/>
      <c r="I22" s="142"/>
      <c r="J22" s="148" t="s">
        <v>233</v>
      </c>
    </row>
    <row r="23" spans="2:13" ht="311.8" customHeight="1">
      <c r="B23" s="143">
        <v>8</v>
      </c>
      <c r="C23" s="157" t="s">
        <v>20</v>
      </c>
      <c r="D23" s="157" t="s">
        <v>52</v>
      </c>
      <c r="E23" s="159">
        <v>89400</v>
      </c>
      <c r="F23" s="159" t="s">
        <v>76</v>
      </c>
      <c r="G23" s="142"/>
      <c r="H23" s="142"/>
      <c r="I23" s="142"/>
      <c r="J23" s="148" t="s">
        <v>234</v>
      </c>
    </row>
    <row r="24" spans="2:13" ht="250.5" customHeight="1">
      <c r="B24" s="143">
        <v>9</v>
      </c>
      <c r="C24" s="157" t="s">
        <v>135</v>
      </c>
      <c r="D24" s="157" t="s">
        <v>136</v>
      </c>
      <c r="E24" s="159">
        <v>27400</v>
      </c>
      <c r="F24" s="159">
        <f>E24</f>
        <v>27400</v>
      </c>
      <c r="G24" s="142"/>
      <c r="H24" s="142"/>
      <c r="I24" s="142"/>
      <c r="J24" s="148" t="s">
        <v>235</v>
      </c>
    </row>
    <row r="25" spans="2:13" ht="280.55" customHeight="1">
      <c r="B25" s="143">
        <v>10</v>
      </c>
      <c r="C25" s="160" t="s">
        <v>126</v>
      </c>
      <c r="D25" s="157" t="s">
        <v>53</v>
      </c>
      <c r="E25" s="159">
        <v>97528</v>
      </c>
      <c r="F25" s="159" t="s">
        <v>76</v>
      </c>
      <c r="G25" s="142"/>
      <c r="H25" s="142"/>
      <c r="I25" s="142"/>
      <c r="J25" s="148" t="s">
        <v>236</v>
      </c>
    </row>
    <row r="26" spans="2:13" ht="408.9" customHeight="1">
      <c r="B26" s="273">
        <v>11</v>
      </c>
      <c r="C26" s="276" t="s">
        <v>127</v>
      </c>
      <c r="D26" s="279" t="s">
        <v>237</v>
      </c>
      <c r="E26" s="282">
        <v>11992300</v>
      </c>
      <c r="F26" s="282">
        <f>3200000+ 143600+173500+1000000+55000+100000</f>
        <v>4672100</v>
      </c>
      <c r="G26" s="142"/>
      <c r="H26" s="142"/>
      <c r="I26" s="142"/>
      <c r="J26" s="285" t="s">
        <v>238</v>
      </c>
    </row>
    <row r="27" spans="2:13" ht="408.9" customHeight="1">
      <c r="B27" s="274"/>
      <c r="C27" s="277"/>
      <c r="D27" s="280"/>
      <c r="E27" s="283"/>
      <c r="F27" s="283"/>
      <c r="G27" s="142"/>
      <c r="H27" s="142"/>
      <c r="I27" s="142"/>
      <c r="J27" s="286"/>
    </row>
    <row r="28" spans="2:13" ht="408.9" hidden="1" customHeight="1">
      <c r="B28" s="274"/>
      <c r="C28" s="277"/>
      <c r="D28" s="280"/>
      <c r="E28" s="283"/>
      <c r="F28" s="283"/>
      <c r="G28" s="142"/>
      <c r="H28" s="142"/>
      <c r="I28" s="142"/>
      <c r="J28" s="286"/>
    </row>
    <row r="29" spans="2:13" ht="159.80000000000001" customHeight="1">
      <c r="B29" s="274"/>
      <c r="C29" s="277"/>
      <c r="D29" s="281"/>
      <c r="E29" s="284"/>
      <c r="F29" s="284"/>
      <c r="G29" s="142"/>
      <c r="H29" s="142"/>
      <c r="I29" s="142"/>
      <c r="J29" s="287"/>
    </row>
    <row r="30" spans="2:13" ht="194.3" customHeight="1">
      <c r="B30" s="275"/>
      <c r="C30" s="278"/>
      <c r="D30" s="165" t="s">
        <v>239</v>
      </c>
      <c r="E30" s="159">
        <v>50000</v>
      </c>
      <c r="F30" s="159">
        <v>50000</v>
      </c>
      <c r="G30" s="142"/>
      <c r="H30" s="142"/>
      <c r="I30" s="142"/>
      <c r="J30" s="148" t="s">
        <v>240</v>
      </c>
    </row>
    <row r="31" spans="2:13" ht="409.6" customHeight="1">
      <c r="B31" s="273">
        <v>12</v>
      </c>
      <c r="C31" s="276" t="s">
        <v>38</v>
      </c>
      <c r="D31" s="279" t="s">
        <v>55</v>
      </c>
      <c r="E31" s="282">
        <v>9112000</v>
      </c>
      <c r="F31" s="282" t="s">
        <v>76</v>
      </c>
      <c r="G31" s="142"/>
      <c r="H31" s="142"/>
      <c r="I31" s="142"/>
      <c r="J31" s="291" t="s">
        <v>241</v>
      </c>
    </row>
    <row r="32" spans="2:13" ht="81.7" customHeight="1">
      <c r="B32" s="275"/>
      <c r="C32" s="278"/>
      <c r="D32" s="281"/>
      <c r="E32" s="284"/>
      <c r="F32" s="284"/>
      <c r="G32" s="142"/>
      <c r="H32" s="142"/>
      <c r="I32" s="142"/>
      <c r="J32" s="292"/>
    </row>
    <row r="33" spans="1:17" ht="156.9" customHeight="1">
      <c r="B33" s="143">
        <v>13</v>
      </c>
      <c r="C33" s="157" t="s">
        <v>56</v>
      </c>
      <c r="D33" s="157" t="s">
        <v>57</v>
      </c>
      <c r="E33" s="159">
        <v>1123279.6399999999</v>
      </c>
      <c r="F33" s="159">
        <v>1123279.6399999999</v>
      </c>
      <c r="G33" s="142"/>
      <c r="H33" s="142"/>
      <c r="I33" s="142"/>
      <c r="J33" s="148" t="s">
        <v>242</v>
      </c>
    </row>
    <row r="34" spans="1:17" ht="200.25" customHeight="1">
      <c r="B34" s="143">
        <v>14</v>
      </c>
      <c r="C34" s="166" t="s">
        <v>181</v>
      </c>
      <c r="D34" s="163" t="s">
        <v>182</v>
      </c>
      <c r="E34" s="162">
        <v>1000000</v>
      </c>
      <c r="F34" s="162">
        <v>1000000</v>
      </c>
      <c r="G34" s="145"/>
      <c r="H34" s="145"/>
      <c r="I34" s="145"/>
      <c r="J34" s="167" t="s">
        <v>243</v>
      </c>
    </row>
    <row r="35" spans="1:17" ht="296.5" customHeight="1">
      <c r="B35" s="143">
        <v>15</v>
      </c>
      <c r="C35" s="157" t="s">
        <v>58</v>
      </c>
      <c r="D35" s="157" t="s">
        <v>59</v>
      </c>
      <c r="E35" s="159">
        <v>16000</v>
      </c>
      <c r="F35" s="159">
        <v>16000</v>
      </c>
      <c r="G35" s="142"/>
      <c r="H35" s="142"/>
      <c r="I35" s="142"/>
      <c r="J35" s="148" t="s">
        <v>244</v>
      </c>
    </row>
    <row r="36" spans="1:17" ht="256.75" customHeight="1">
      <c r="B36" s="168">
        <v>16</v>
      </c>
      <c r="C36" s="166" t="s">
        <v>60</v>
      </c>
      <c r="D36" s="166" t="s">
        <v>61</v>
      </c>
      <c r="E36" s="169">
        <v>3000000</v>
      </c>
      <c r="F36" s="169">
        <v>2000000</v>
      </c>
      <c r="G36" s="170"/>
      <c r="H36" s="170"/>
      <c r="I36" s="170"/>
      <c r="J36" s="148" t="s">
        <v>245</v>
      </c>
    </row>
    <row r="37" spans="1:17" ht="157.75" customHeight="1">
      <c r="A37" s="134"/>
      <c r="B37" s="143">
        <v>17</v>
      </c>
      <c r="C37" s="157" t="s">
        <v>63</v>
      </c>
      <c r="D37" s="157" t="s">
        <v>64</v>
      </c>
      <c r="E37" s="159">
        <v>500000</v>
      </c>
      <c r="F37" s="159">
        <v>500000</v>
      </c>
      <c r="G37" s="152"/>
      <c r="H37" s="152"/>
      <c r="I37" s="152"/>
      <c r="J37" s="160" t="s">
        <v>65</v>
      </c>
    </row>
    <row r="38" spans="1:17" ht="205.5" customHeight="1">
      <c r="A38" s="134"/>
      <c r="B38" s="143">
        <v>18</v>
      </c>
      <c r="C38" s="157" t="s">
        <v>40</v>
      </c>
      <c r="D38" s="157" t="s">
        <v>66</v>
      </c>
      <c r="E38" s="159">
        <v>5303750</v>
      </c>
      <c r="F38" s="159">
        <v>5303750</v>
      </c>
      <c r="G38" s="171"/>
      <c r="H38" s="171"/>
      <c r="I38" s="171"/>
      <c r="J38" s="172" t="s">
        <v>246</v>
      </c>
    </row>
    <row r="39" spans="1:17" ht="409.6" customHeight="1">
      <c r="A39" s="293">
        <v>19</v>
      </c>
      <c r="B39" s="293"/>
      <c r="C39" s="294" t="s">
        <v>62</v>
      </c>
      <c r="D39" s="294" t="s">
        <v>247</v>
      </c>
      <c r="E39" s="295">
        <v>2310000</v>
      </c>
      <c r="F39" s="295">
        <v>1000000</v>
      </c>
      <c r="G39" s="157"/>
      <c r="H39" s="157"/>
      <c r="I39" s="157"/>
      <c r="J39" s="288" t="s">
        <v>248</v>
      </c>
      <c r="Q39" s="121" t="s">
        <v>143</v>
      </c>
    </row>
    <row r="40" spans="1:17" ht="409.6" customHeight="1">
      <c r="A40" s="293"/>
      <c r="B40" s="293"/>
      <c r="C40" s="294"/>
      <c r="D40" s="294"/>
      <c r="E40" s="295"/>
      <c r="F40" s="295"/>
      <c r="G40" s="157"/>
      <c r="H40" s="157"/>
      <c r="I40" s="157"/>
      <c r="J40" s="289"/>
    </row>
    <row r="41" spans="1:17" ht="336.1" customHeight="1">
      <c r="A41" s="293"/>
      <c r="B41" s="293"/>
      <c r="C41" s="294"/>
      <c r="D41" s="294"/>
      <c r="E41" s="295"/>
      <c r="F41" s="295"/>
      <c r="G41" s="157"/>
      <c r="H41" s="157"/>
      <c r="I41" s="157"/>
      <c r="J41" s="290"/>
    </row>
    <row r="42" spans="1:17" ht="245.25" customHeight="1">
      <c r="A42" s="134"/>
      <c r="B42" s="143">
        <v>20</v>
      </c>
      <c r="C42" s="157" t="s">
        <v>41</v>
      </c>
      <c r="D42" s="157" t="s">
        <v>67</v>
      </c>
      <c r="E42" s="159">
        <v>461000</v>
      </c>
      <c r="F42" s="159">
        <v>461000</v>
      </c>
      <c r="G42" s="171"/>
      <c r="H42" s="171"/>
      <c r="I42" s="171"/>
      <c r="J42" s="172" t="s">
        <v>249</v>
      </c>
    </row>
    <row r="43" spans="1:17" ht="205.5" customHeight="1">
      <c r="A43" s="134"/>
      <c r="B43" s="273">
        <v>21</v>
      </c>
      <c r="C43" s="276" t="s">
        <v>69</v>
      </c>
      <c r="D43" s="276" t="s">
        <v>250</v>
      </c>
      <c r="E43" s="282">
        <f>10090000-6700000</f>
        <v>3390000</v>
      </c>
      <c r="F43" s="282" t="s">
        <v>76</v>
      </c>
      <c r="G43" s="171"/>
      <c r="H43" s="171"/>
      <c r="I43" s="171"/>
      <c r="J43" s="299" t="s">
        <v>251</v>
      </c>
    </row>
    <row r="44" spans="1:17" ht="348.8" customHeight="1">
      <c r="A44" s="134"/>
      <c r="B44" s="275"/>
      <c r="C44" s="278"/>
      <c r="D44" s="278"/>
      <c r="E44" s="284"/>
      <c r="F44" s="284"/>
      <c r="G44" s="171"/>
      <c r="H44" s="171"/>
      <c r="I44" s="171"/>
      <c r="J44" s="300"/>
    </row>
    <row r="45" spans="1:17" ht="391.75" customHeight="1">
      <c r="A45" s="134"/>
      <c r="B45" s="143">
        <v>22</v>
      </c>
      <c r="C45" s="157" t="s">
        <v>70</v>
      </c>
      <c r="D45" s="173" t="s">
        <v>71</v>
      </c>
      <c r="E45" s="159">
        <v>399500</v>
      </c>
      <c r="F45" s="159" t="s">
        <v>76</v>
      </c>
      <c r="G45" s="142"/>
      <c r="H45" s="142"/>
      <c r="I45" s="142"/>
      <c r="J45" s="148" t="s">
        <v>252</v>
      </c>
    </row>
    <row r="46" spans="1:17" ht="351.7" customHeight="1">
      <c r="A46" s="134"/>
      <c r="B46" s="145">
        <v>23</v>
      </c>
      <c r="C46" s="161" t="s">
        <v>74</v>
      </c>
      <c r="D46" s="174" t="s">
        <v>75</v>
      </c>
      <c r="E46" s="162">
        <v>10000</v>
      </c>
      <c r="F46" s="164" t="s">
        <v>76</v>
      </c>
      <c r="G46" s="145"/>
      <c r="H46" s="145"/>
      <c r="I46" s="145"/>
      <c r="J46" s="143" t="s">
        <v>33</v>
      </c>
    </row>
    <row r="47" spans="1:17" ht="252.7" customHeight="1">
      <c r="A47" s="134"/>
      <c r="B47" s="145">
        <v>24</v>
      </c>
      <c r="C47" s="160" t="s">
        <v>125</v>
      </c>
      <c r="D47" s="157" t="s">
        <v>123</v>
      </c>
      <c r="E47" s="159">
        <v>65000</v>
      </c>
      <c r="F47" s="159">
        <v>50000</v>
      </c>
      <c r="G47" s="142"/>
      <c r="H47" s="142"/>
      <c r="I47" s="142"/>
      <c r="J47" s="148" t="s">
        <v>253</v>
      </c>
    </row>
    <row r="48" spans="1:17" ht="298.55" customHeight="1">
      <c r="A48" s="134"/>
      <c r="B48" s="145">
        <v>25</v>
      </c>
      <c r="C48" s="160" t="s">
        <v>125</v>
      </c>
      <c r="D48" s="174" t="s">
        <v>124</v>
      </c>
      <c r="E48" s="162">
        <v>69988</v>
      </c>
      <c r="F48" s="159">
        <v>7000</v>
      </c>
      <c r="G48" s="145"/>
      <c r="H48" s="145"/>
      <c r="I48" s="145"/>
      <c r="J48" s="148" t="s">
        <v>253</v>
      </c>
    </row>
    <row r="49" spans="1:10" ht="299.25" customHeight="1">
      <c r="A49" s="134"/>
      <c r="B49" s="145">
        <v>26</v>
      </c>
      <c r="C49" s="160" t="s">
        <v>125</v>
      </c>
      <c r="D49" s="157" t="s">
        <v>180</v>
      </c>
      <c r="E49" s="162">
        <v>70000</v>
      </c>
      <c r="F49" s="159">
        <v>43000</v>
      </c>
      <c r="G49" s="145"/>
      <c r="H49" s="145"/>
      <c r="I49" s="145"/>
      <c r="J49" s="148" t="s">
        <v>254</v>
      </c>
    </row>
    <row r="50" spans="1:10" ht="351" customHeight="1">
      <c r="A50" s="134"/>
      <c r="B50" s="145">
        <v>27</v>
      </c>
      <c r="C50" s="157" t="s">
        <v>84</v>
      </c>
      <c r="D50" s="157" t="s">
        <v>82</v>
      </c>
      <c r="E50" s="162">
        <v>100000</v>
      </c>
      <c r="F50" s="162">
        <v>100000</v>
      </c>
      <c r="G50" s="145"/>
      <c r="H50" s="145" t="s">
        <v>83</v>
      </c>
      <c r="I50" s="145"/>
      <c r="J50" s="143" t="s">
        <v>83</v>
      </c>
    </row>
    <row r="51" spans="1:10" ht="100.55" customHeight="1">
      <c r="A51" s="134"/>
      <c r="B51" s="145">
        <v>28</v>
      </c>
      <c r="C51" s="157" t="s">
        <v>93</v>
      </c>
      <c r="D51" s="157" t="s">
        <v>94</v>
      </c>
      <c r="E51" s="162">
        <v>46000</v>
      </c>
      <c r="F51" s="162"/>
      <c r="G51" s="145"/>
      <c r="H51" s="145"/>
      <c r="I51" s="145"/>
      <c r="J51" s="143" t="s">
        <v>255</v>
      </c>
    </row>
    <row r="52" spans="1:10" ht="196.5" customHeight="1">
      <c r="A52" s="134"/>
      <c r="B52" s="145">
        <v>29</v>
      </c>
      <c r="C52" s="157" t="s">
        <v>93</v>
      </c>
      <c r="D52" s="157" t="s">
        <v>96</v>
      </c>
      <c r="E52" s="162">
        <v>100000</v>
      </c>
      <c r="F52" s="162">
        <v>100000</v>
      </c>
      <c r="G52" s="145"/>
      <c r="H52" s="145"/>
      <c r="I52" s="145"/>
      <c r="J52" s="143" t="s">
        <v>256</v>
      </c>
    </row>
    <row r="53" spans="1:10" ht="384.8" customHeight="1">
      <c r="A53" s="134"/>
      <c r="B53" s="145">
        <v>30</v>
      </c>
      <c r="C53" s="157" t="s">
        <v>97</v>
      </c>
      <c r="D53" s="157" t="s">
        <v>98</v>
      </c>
      <c r="E53" s="162">
        <v>52270</v>
      </c>
      <c r="F53" s="162">
        <v>52270</v>
      </c>
      <c r="G53" s="145"/>
      <c r="H53" s="145"/>
      <c r="I53" s="145"/>
      <c r="J53" s="143" t="s">
        <v>257</v>
      </c>
    </row>
    <row r="54" spans="1:10" ht="228.75" customHeight="1">
      <c r="A54" s="134"/>
      <c r="B54" s="145">
        <v>31</v>
      </c>
      <c r="C54" s="160" t="s">
        <v>160</v>
      </c>
      <c r="D54" s="157" t="s">
        <v>161</v>
      </c>
      <c r="E54" s="162">
        <v>10000</v>
      </c>
      <c r="F54" s="162"/>
      <c r="G54" s="145"/>
      <c r="H54" s="145"/>
      <c r="I54" s="145"/>
      <c r="J54" s="143" t="s">
        <v>162</v>
      </c>
    </row>
    <row r="55" spans="1:10" ht="203.3" customHeight="1">
      <c r="A55" s="134"/>
      <c r="B55" s="145">
        <v>32</v>
      </c>
      <c r="C55" s="157" t="s">
        <v>214</v>
      </c>
      <c r="D55" s="157" t="s">
        <v>215</v>
      </c>
      <c r="E55" s="162">
        <v>450000</v>
      </c>
      <c r="F55" s="162">
        <v>450000</v>
      </c>
      <c r="G55" s="145"/>
      <c r="H55" s="145"/>
      <c r="I55" s="145"/>
      <c r="J55" s="143" t="s">
        <v>258</v>
      </c>
    </row>
    <row r="56" spans="1:10" ht="243.7" customHeight="1">
      <c r="A56" s="134"/>
      <c r="B56" s="145">
        <v>33</v>
      </c>
      <c r="C56" s="157" t="s">
        <v>193</v>
      </c>
      <c r="D56" s="157" t="s">
        <v>109</v>
      </c>
      <c r="E56" s="162">
        <v>2167000</v>
      </c>
      <c r="F56" s="162">
        <v>2167000</v>
      </c>
      <c r="G56" s="145"/>
      <c r="H56" s="145"/>
      <c r="I56" s="145"/>
      <c r="J56" s="143" t="s">
        <v>259</v>
      </c>
    </row>
    <row r="57" spans="1:10" ht="144.69999999999999" customHeight="1">
      <c r="A57" s="134"/>
      <c r="B57" s="145">
        <v>34</v>
      </c>
      <c r="C57" s="160" t="s">
        <v>167</v>
      </c>
      <c r="D57" s="157" t="s">
        <v>168</v>
      </c>
      <c r="E57" s="162">
        <v>1223000</v>
      </c>
      <c r="F57" s="162">
        <v>1223000</v>
      </c>
      <c r="G57" s="145"/>
      <c r="H57" s="145"/>
      <c r="I57" s="145"/>
      <c r="J57" s="143" t="s">
        <v>169</v>
      </c>
    </row>
    <row r="58" spans="1:10" ht="152.35" customHeight="1">
      <c r="A58" s="134"/>
      <c r="B58" s="145">
        <v>35</v>
      </c>
      <c r="C58" s="157" t="s">
        <v>117</v>
      </c>
      <c r="D58" s="157" t="s">
        <v>118</v>
      </c>
      <c r="E58" s="162">
        <v>25000</v>
      </c>
      <c r="F58" s="162">
        <v>25000</v>
      </c>
      <c r="G58" s="145"/>
      <c r="H58" s="145"/>
      <c r="I58" s="145"/>
      <c r="J58" s="143" t="s">
        <v>260</v>
      </c>
    </row>
    <row r="59" spans="1:10" ht="408.75" customHeight="1">
      <c r="A59" s="134"/>
      <c r="B59" s="301">
        <v>36</v>
      </c>
      <c r="C59" s="276" t="s">
        <v>120</v>
      </c>
      <c r="D59" s="276" t="s">
        <v>121</v>
      </c>
      <c r="E59" s="304">
        <f>5459500+2400000+532000+3000000+10495750+2419000+2021300+444700+300000</f>
        <v>27072250</v>
      </c>
      <c r="F59" s="304" t="s">
        <v>76</v>
      </c>
      <c r="G59" s="145"/>
      <c r="H59" s="145"/>
      <c r="I59" s="145"/>
      <c r="J59" s="296" t="s">
        <v>261</v>
      </c>
    </row>
    <row r="60" spans="1:10" ht="167.3" customHeight="1">
      <c r="A60" s="134"/>
      <c r="B60" s="302"/>
      <c r="C60" s="277"/>
      <c r="D60" s="277"/>
      <c r="E60" s="305"/>
      <c r="F60" s="305"/>
      <c r="G60" s="145"/>
      <c r="H60" s="145"/>
      <c r="I60" s="145"/>
      <c r="J60" s="297"/>
    </row>
    <row r="61" spans="1:10" ht="295.5" customHeight="1">
      <c r="A61" s="134"/>
      <c r="B61" s="303"/>
      <c r="C61" s="278"/>
      <c r="D61" s="278"/>
      <c r="E61" s="306"/>
      <c r="F61" s="306"/>
      <c r="G61" s="145"/>
      <c r="H61" s="145"/>
      <c r="I61" s="145"/>
      <c r="J61" s="298"/>
    </row>
    <row r="62" spans="1:10" ht="227.25" customHeight="1">
      <c r="A62" s="134"/>
      <c r="B62" s="145">
        <v>37</v>
      </c>
      <c r="C62" s="175" t="s">
        <v>153</v>
      </c>
      <c r="D62" s="163" t="s">
        <v>154</v>
      </c>
      <c r="E62" s="162">
        <v>13000000</v>
      </c>
      <c r="F62" s="162" t="s">
        <v>76</v>
      </c>
      <c r="G62" s="145"/>
      <c r="H62" s="145"/>
      <c r="I62" s="145"/>
      <c r="J62" s="167" t="s">
        <v>262</v>
      </c>
    </row>
    <row r="63" spans="1:10" ht="291.75" customHeight="1">
      <c r="A63" s="134"/>
      <c r="B63" s="145">
        <v>38</v>
      </c>
      <c r="C63" s="160" t="s">
        <v>131</v>
      </c>
      <c r="D63" s="157" t="s">
        <v>132</v>
      </c>
      <c r="E63" s="162">
        <f>84000+30000</f>
        <v>114000</v>
      </c>
      <c r="F63" s="162"/>
      <c r="G63" s="145"/>
      <c r="H63" s="145"/>
      <c r="I63" s="145"/>
      <c r="J63" s="143" t="s">
        <v>137</v>
      </c>
    </row>
    <row r="64" spans="1:10" ht="257.3" customHeight="1">
      <c r="A64" s="134"/>
      <c r="B64" s="145">
        <v>39</v>
      </c>
      <c r="C64" s="160" t="s">
        <v>139</v>
      </c>
      <c r="D64" s="157" t="s">
        <v>140</v>
      </c>
      <c r="E64" s="162">
        <v>70000</v>
      </c>
      <c r="F64" s="162">
        <v>70000</v>
      </c>
      <c r="G64" s="145"/>
      <c r="H64" s="145"/>
      <c r="I64" s="145"/>
      <c r="J64" s="143" t="s">
        <v>263</v>
      </c>
    </row>
    <row r="65" spans="1:10" ht="300.75" customHeight="1">
      <c r="A65" s="134"/>
      <c r="B65" s="145">
        <v>40</v>
      </c>
      <c r="C65" s="160" t="s">
        <v>145</v>
      </c>
      <c r="D65" s="157" t="s">
        <v>146</v>
      </c>
      <c r="E65" s="162">
        <v>45000</v>
      </c>
      <c r="F65" s="162">
        <v>45000</v>
      </c>
      <c r="G65" s="145"/>
      <c r="H65" s="145"/>
      <c r="I65" s="145"/>
      <c r="J65" s="143" t="s">
        <v>264</v>
      </c>
    </row>
    <row r="66" spans="1:10" ht="197.35" customHeight="1">
      <c r="A66" s="134"/>
      <c r="B66" s="145">
        <v>41</v>
      </c>
      <c r="C66" s="160" t="s">
        <v>147</v>
      </c>
      <c r="D66" s="157" t="s">
        <v>148</v>
      </c>
      <c r="E66" s="162">
        <v>1000000</v>
      </c>
      <c r="F66" s="162">
        <v>1000000</v>
      </c>
      <c r="G66" s="145"/>
      <c r="H66" s="145"/>
      <c r="I66" s="145"/>
      <c r="J66" s="143" t="s">
        <v>265</v>
      </c>
    </row>
    <row r="67" spans="1:10" ht="248.95" customHeight="1">
      <c r="A67" s="134"/>
      <c r="B67" s="145">
        <v>42</v>
      </c>
      <c r="C67" s="160" t="s">
        <v>150</v>
      </c>
      <c r="D67" s="157" t="s">
        <v>151</v>
      </c>
      <c r="E67" s="162">
        <v>371816</v>
      </c>
      <c r="F67" s="162" t="s">
        <v>76</v>
      </c>
      <c r="G67" s="145"/>
      <c r="H67" s="145"/>
      <c r="I67" s="145"/>
      <c r="J67" s="143" t="s">
        <v>266</v>
      </c>
    </row>
    <row r="68" spans="1:10" ht="144" customHeight="1">
      <c r="A68" s="134"/>
      <c r="B68" s="145">
        <v>43</v>
      </c>
      <c r="C68" s="175" t="s">
        <v>155</v>
      </c>
      <c r="D68" s="163" t="s">
        <v>152</v>
      </c>
      <c r="E68" s="162">
        <v>676514</v>
      </c>
      <c r="F68" s="162">
        <v>268200</v>
      </c>
      <c r="G68" s="145"/>
      <c r="H68" s="145"/>
      <c r="I68" s="145"/>
      <c r="J68" s="167" t="s">
        <v>267</v>
      </c>
    </row>
    <row r="69" spans="1:10" ht="198" customHeight="1">
      <c r="A69" s="134"/>
      <c r="B69" s="145">
        <v>44</v>
      </c>
      <c r="C69" s="175" t="s">
        <v>212</v>
      </c>
      <c r="D69" s="163" t="s">
        <v>213</v>
      </c>
      <c r="E69" s="162">
        <v>400000</v>
      </c>
      <c r="F69" s="162">
        <v>400000</v>
      </c>
      <c r="G69" s="145"/>
      <c r="H69" s="145"/>
      <c r="I69" s="145"/>
      <c r="J69" s="176" t="s">
        <v>267</v>
      </c>
    </row>
    <row r="70" spans="1:10" ht="298.55" customHeight="1">
      <c r="A70" s="134"/>
      <c r="B70" s="145">
        <v>45</v>
      </c>
      <c r="C70" s="177" t="s">
        <v>216</v>
      </c>
      <c r="D70" s="157" t="s">
        <v>217</v>
      </c>
      <c r="E70" s="162">
        <v>20000</v>
      </c>
      <c r="F70" s="162">
        <v>20000</v>
      </c>
      <c r="G70" s="145"/>
      <c r="H70" s="145"/>
      <c r="I70" s="145"/>
      <c r="J70" s="178"/>
    </row>
    <row r="71" spans="1:10" ht="114.8" customHeight="1">
      <c r="A71" s="134"/>
      <c r="B71" s="145">
        <v>46</v>
      </c>
      <c r="C71" s="179"/>
      <c r="D71" s="157" t="s">
        <v>218</v>
      </c>
      <c r="E71" s="162"/>
      <c r="F71" s="162">
        <v>3160000</v>
      </c>
      <c r="G71" s="145"/>
      <c r="H71" s="145"/>
      <c r="I71" s="145"/>
      <c r="J71" s="143" t="s">
        <v>268</v>
      </c>
    </row>
    <row r="72" spans="1:10" ht="29.25" customHeight="1">
      <c r="A72" s="134"/>
      <c r="B72" s="145"/>
      <c r="C72" s="179"/>
      <c r="D72" s="157"/>
      <c r="E72" s="162"/>
      <c r="F72" s="162"/>
      <c r="G72" s="145"/>
      <c r="H72" s="145"/>
      <c r="I72" s="145"/>
      <c r="J72" s="143"/>
    </row>
    <row r="73" spans="1:10" ht="32.950000000000003" customHeight="1">
      <c r="A73" s="134"/>
      <c r="B73" s="145"/>
      <c r="C73" s="179"/>
      <c r="D73" s="157"/>
      <c r="E73" s="162"/>
      <c r="F73" s="162"/>
      <c r="G73" s="145"/>
      <c r="H73" s="145"/>
      <c r="I73" s="145"/>
      <c r="J73" s="143"/>
    </row>
    <row r="74" spans="1:10" s="180" customFormat="1" ht="76.75" customHeight="1">
      <c r="B74" s="310" t="s">
        <v>32</v>
      </c>
      <c r="C74" s="311"/>
      <c r="D74" s="312"/>
      <c r="E74" s="154">
        <f>SUM(E16:E73)</f>
        <v>91214095.640000001</v>
      </c>
      <c r="F74" s="154">
        <f>SUM(F16:F73)</f>
        <v>26200000</v>
      </c>
      <c r="G74" s="154">
        <f t="shared" ref="G74:I74" si="0">SUM(G16:G73)</f>
        <v>0</v>
      </c>
      <c r="H74" s="154">
        <f t="shared" si="0"/>
        <v>0</v>
      </c>
      <c r="I74" s="154">
        <f t="shared" si="0"/>
        <v>0</v>
      </c>
      <c r="J74" s="154">
        <f>26200000-F74</f>
        <v>0</v>
      </c>
    </row>
    <row r="75" spans="1:10" ht="75.25" customHeight="1">
      <c r="B75" s="261" t="s">
        <v>35</v>
      </c>
      <c r="C75" s="262"/>
      <c r="D75" s="262"/>
      <c r="E75" s="262"/>
      <c r="F75" s="262"/>
      <c r="G75" s="262"/>
      <c r="H75" s="262"/>
      <c r="I75" s="262"/>
      <c r="J75" s="263"/>
    </row>
    <row r="76" spans="1:10" ht="291.75" customHeight="1">
      <c r="A76" s="156"/>
      <c r="B76" s="143">
        <v>1</v>
      </c>
      <c r="C76" s="157" t="s">
        <v>43</v>
      </c>
      <c r="D76" s="157" t="s">
        <v>197</v>
      </c>
      <c r="E76" s="142" t="s">
        <v>89</v>
      </c>
      <c r="F76" s="142" t="s">
        <v>90</v>
      </c>
      <c r="G76" s="157"/>
      <c r="H76" s="157"/>
      <c r="I76" s="157"/>
      <c r="J76" s="160" t="s">
        <v>269</v>
      </c>
    </row>
    <row r="77" spans="1:10" ht="216" customHeight="1">
      <c r="A77" s="134"/>
      <c r="B77" s="143">
        <v>2</v>
      </c>
      <c r="C77" s="157" t="s">
        <v>44</v>
      </c>
      <c r="D77" s="157" t="s">
        <v>198</v>
      </c>
      <c r="E77" s="159" t="s">
        <v>91</v>
      </c>
      <c r="F77" s="159" t="str">
        <f t="shared" ref="F77:F90" si="1">E77</f>
        <v>( +,-) 359 900</v>
      </c>
      <c r="G77" s="142"/>
      <c r="H77" s="142"/>
      <c r="I77" s="142"/>
      <c r="J77" s="148" t="s">
        <v>270</v>
      </c>
    </row>
    <row r="78" spans="1:10" ht="394.5" customHeight="1">
      <c r="B78" s="145">
        <v>3</v>
      </c>
      <c r="C78" s="181" t="s">
        <v>86</v>
      </c>
      <c r="D78" s="146" t="s">
        <v>87</v>
      </c>
      <c r="E78" s="182" t="s">
        <v>88</v>
      </c>
      <c r="F78" s="182" t="str">
        <f t="shared" si="1"/>
        <v>(+,-) 4 210 800</v>
      </c>
      <c r="G78" s="183"/>
      <c r="H78" s="183"/>
      <c r="I78" s="183"/>
      <c r="J78" s="148" t="s">
        <v>271</v>
      </c>
    </row>
    <row r="79" spans="1:10" ht="206.35" customHeight="1">
      <c r="B79" s="145">
        <v>4</v>
      </c>
      <c r="C79" s="181" t="s">
        <v>102</v>
      </c>
      <c r="D79" s="181" t="s">
        <v>103</v>
      </c>
      <c r="E79" s="164" t="s">
        <v>104</v>
      </c>
      <c r="F79" s="164" t="str">
        <f t="shared" si="1"/>
        <v>(+,-) 42 731</v>
      </c>
      <c r="G79" s="183"/>
      <c r="H79" s="183"/>
      <c r="I79" s="183"/>
      <c r="J79" s="184" t="s">
        <v>272</v>
      </c>
    </row>
    <row r="80" spans="1:10" ht="347.95" customHeight="1">
      <c r="B80" s="145">
        <v>5</v>
      </c>
      <c r="C80" s="157" t="s">
        <v>199</v>
      </c>
      <c r="D80" s="181" t="s">
        <v>111</v>
      </c>
      <c r="E80" s="182" t="s">
        <v>128</v>
      </c>
      <c r="F80" s="182" t="str">
        <f t="shared" si="1"/>
        <v>(+,-) 1 000 000</v>
      </c>
      <c r="G80" s="183"/>
      <c r="H80" s="183"/>
      <c r="I80" s="183"/>
      <c r="J80" s="185" t="s">
        <v>273</v>
      </c>
    </row>
    <row r="81" spans="2:10" ht="142.5" customHeight="1">
      <c r="B81" s="145">
        <v>6</v>
      </c>
      <c r="C81" s="157" t="s">
        <v>144</v>
      </c>
      <c r="D81" s="181" t="s">
        <v>112</v>
      </c>
      <c r="E81" s="164" t="s">
        <v>189</v>
      </c>
      <c r="F81" s="164" t="str">
        <f t="shared" si="1"/>
        <v>(+,-) 530 781</v>
      </c>
      <c r="G81" s="183"/>
      <c r="H81" s="183"/>
      <c r="I81" s="183"/>
      <c r="J81" s="185" t="s">
        <v>274</v>
      </c>
    </row>
    <row r="82" spans="2:10" ht="169.5" customHeight="1">
      <c r="B82" s="145">
        <v>7</v>
      </c>
      <c r="C82" s="157" t="s">
        <v>130</v>
      </c>
      <c r="D82" s="181" t="s">
        <v>173</v>
      </c>
      <c r="E82" s="164" t="s">
        <v>174</v>
      </c>
      <c r="F82" s="164" t="str">
        <f t="shared" si="1"/>
        <v>(+,-) 1 810</v>
      </c>
      <c r="G82" s="183"/>
      <c r="H82" s="183"/>
      <c r="I82" s="183"/>
      <c r="J82" s="144" t="s">
        <v>275</v>
      </c>
    </row>
    <row r="83" spans="2:10" ht="176.95" customHeight="1">
      <c r="B83" s="145">
        <v>8</v>
      </c>
      <c r="C83" s="157" t="s">
        <v>133</v>
      </c>
      <c r="D83" s="181" t="s">
        <v>134</v>
      </c>
      <c r="E83" s="164" t="s">
        <v>201</v>
      </c>
      <c r="F83" s="164" t="str">
        <f t="shared" si="1"/>
        <v>(+,-) 100 000</v>
      </c>
      <c r="G83" s="183"/>
      <c r="H83" s="183"/>
      <c r="I83" s="183"/>
      <c r="J83" s="186" t="s">
        <v>276</v>
      </c>
    </row>
    <row r="84" spans="2:10" ht="188.35" customHeight="1">
      <c r="B84" s="145">
        <v>9</v>
      </c>
      <c r="C84" s="160" t="s">
        <v>156</v>
      </c>
      <c r="D84" s="181" t="s">
        <v>157</v>
      </c>
      <c r="E84" s="164" t="s">
        <v>158</v>
      </c>
      <c r="F84" s="164" t="str">
        <f t="shared" si="1"/>
        <v>(+,-) 10 000</v>
      </c>
      <c r="G84" s="183"/>
      <c r="H84" s="183"/>
      <c r="I84" s="183"/>
      <c r="J84" s="184" t="s">
        <v>277</v>
      </c>
    </row>
    <row r="85" spans="2:10" ht="188.35" customHeight="1">
      <c r="B85" s="145">
        <v>10</v>
      </c>
      <c r="C85" s="160" t="s">
        <v>101</v>
      </c>
      <c r="D85" s="157" t="s">
        <v>100</v>
      </c>
      <c r="E85" s="162" t="s">
        <v>159</v>
      </c>
      <c r="F85" s="162" t="str">
        <f t="shared" si="1"/>
        <v>(+,-) 22 000</v>
      </c>
      <c r="G85" s="145"/>
      <c r="H85" s="145"/>
      <c r="I85" s="145"/>
      <c r="J85" s="143" t="s">
        <v>278</v>
      </c>
    </row>
    <row r="86" spans="2:10" ht="201.1" customHeight="1">
      <c r="B86" s="145">
        <v>11</v>
      </c>
      <c r="C86" s="160" t="s">
        <v>115</v>
      </c>
      <c r="D86" s="157" t="s">
        <v>116</v>
      </c>
      <c r="E86" s="162" t="s">
        <v>163</v>
      </c>
      <c r="F86" s="162" t="str">
        <f t="shared" si="1"/>
        <v>(+,-)14 000</v>
      </c>
      <c r="G86" s="145"/>
      <c r="H86" s="145"/>
      <c r="I86" s="145"/>
      <c r="J86" s="143" t="s">
        <v>279</v>
      </c>
    </row>
    <row r="87" spans="2:10" ht="194.3" customHeight="1">
      <c r="B87" s="145">
        <v>12</v>
      </c>
      <c r="C87" s="160" t="s">
        <v>115</v>
      </c>
      <c r="D87" s="157" t="s">
        <v>138</v>
      </c>
      <c r="E87" s="162" t="s">
        <v>165</v>
      </c>
      <c r="F87" s="162" t="str">
        <f t="shared" si="1"/>
        <v>(+,-) 50 000</v>
      </c>
      <c r="G87" s="145"/>
      <c r="H87" s="145"/>
      <c r="I87" s="145"/>
      <c r="J87" s="143" t="s">
        <v>280</v>
      </c>
    </row>
    <row r="88" spans="2:10" ht="408.75" customHeight="1">
      <c r="B88" s="145">
        <v>13</v>
      </c>
      <c r="C88" s="160" t="s">
        <v>170</v>
      </c>
      <c r="D88" s="157" t="s">
        <v>171</v>
      </c>
      <c r="E88" s="162" t="s">
        <v>172</v>
      </c>
      <c r="F88" s="162" t="str">
        <f t="shared" si="1"/>
        <v>(+,-) 399 500</v>
      </c>
      <c r="G88" s="145"/>
      <c r="H88" s="145"/>
      <c r="I88" s="145"/>
      <c r="J88" s="144" t="s">
        <v>281</v>
      </c>
    </row>
    <row r="89" spans="2:10" ht="386.35" customHeight="1">
      <c r="B89" s="145">
        <v>14</v>
      </c>
      <c r="C89" s="160" t="s">
        <v>69</v>
      </c>
      <c r="D89" s="157" t="s">
        <v>175</v>
      </c>
      <c r="E89" s="162" t="s">
        <v>179</v>
      </c>
      <c r="F89" s="162" t="str">
        <f t="shared" si="1"/>
        <v>(+,-) 6 700 000</v>
      </c>
      <c r="G89" s="145"/>
      <c r="H89" s="145"/>
      <c r="I89" s="145"/>
      <c r="J89" s="186" t="s">
        <v>282</v>
      </c>
    </row>
    <row r="90" spans="2:10" ht="349.5" customHeight="1">
      <c r="B90" s="301">
        <v>15</v>
      </c>
      <c r="C90" s="313" t="s">
        <v>188</v>
      </c>
      <c r="D90" s="276" t="s">
        <v>205</v>
      </c>
      <c r="E90" s="304" t="s">
        <v>206</v>
      </c>
      <c r="F90" s="304" t="str">
        <f t="shared" si="1"/>
        <v>(+,-) 1 223 404</v>
      </c>
      <c r="G90" s="145"/>
      <c r="H90" s="145"/>
      <c r="I90" s="145"/>
      <c r="J90" s="273" t="s">
        <v>283</v>
      </c>
    </row>
    <row r="91" spans="2:10" ht="291.10000000000002" customHeight="1">
      <c r="B91" s="303"/>
      <c r="C91" s="314"/>
      <c r="D91" s="278"/>
      <c r="E91" s="306"/>
      <c r="F91" s="306"/>
      <c r="G91" s="145"/>
      <c r="H91" s="145"/>
      <c r="I91" s="145"/>
      <c r="J91" s="275"/>
    </row>
    <row r="92" spans="2:10" ht="275.3" customHeight="1">
      <c r="B92" s="145">
        <v>16</v>
      </c>
      <c r="C92" s="177" t="s">
        <v>184</v>
      </c>
      <c r="D92" s="157" t="s">
        <v>185</v>
      </c>
      <c r="E92" s="162" t="s">
        <v>186</v>
      </c>
      <c r="F92" s="162" t="str">
        <f t="shared" ref="F92:F94" si="2">E92</f>
        <v>(+,-) 376 500</v>
      </c>
      <c r="G92" s="145"/>
      <c r="H92" s="145"/>
      <c r="I92" s="145"/>
      <c r="J92" s="143" t="s">
        <v>284</v>
      </c>
    </row>
    <row r="93" spans="2:10" ht="345.75" customHeight="1">
      <c r="B93" s="145">
        <v>17</v>
      </c>
      <c r="C93" s="177" t="s">
        <v>208</v>
      </c>
      <c r="D93" s="157" t="s">
        <v>209</v>
      </c>
      <c r="E93" s="162" t="s">
        <v>210</v>
      </c>
      <c r="F93" s="162" t="str">
        <f t="shared" si="2"/>
        <v>(+,-) 260 400</v>
      </c>
      <c r="G93" s="145"/>
      <c r="H93" s="145"/>
      <c r="I93" s="145"/>
      <c r="J93" s="178"/>
    </row>
    <row r="94" spans="2:10" ht="345.75" customHeight="1">
      <c r="B94" s="145">
        <v>18</v>
      </c>
      <c r="C94" s="177" t="s">
        <v>220</v>
      </c>
      <c r="D94" s="157" t="s">
        <v>221</v>
      </c>
      <c r="E94" s="162" t="s">
        <v>222</v>
      </c>
      <c r="F94" s="162" t="str">
        <f t="shared" si="2"/>
        <v>(+,-) 15 000</v>
      </c>
      <c r="G94" s="145"/>
      <c r="H94" s="145"/>
      <c r="I94" s="145"/>
      <c r="J94" s="143" t="s">
        <v>285</v>
      </c>
    </row>
    <row r="95" spans="2:10" ht="47.55">
      <c r="B95" s="187"/>
      <c r="C95" s="188"/>
      <c r="D95" s="189" t="s">
        <v>178</v>
      </c>
      <c r="E95" s="150">
        <f>SUM(E76:E90)</f>
        <v>0</v>
      </c>
      <c r="F95" s="150">
        <f>SUM(F76:F90)</f>
        <v>0</v>
      </c>
      <c r="G95" s="190"/>
      <c r="H95" s="190"/>
      <c r="I95" s="190"/>
      <c r="J95" s="191"/>
    </row>
    <row r="96" spans="2:10" ht="51.65">
      <c r="B96" s="187"/>
      <c r="C96" s="188"/>
      <c r="D96" s="192"/>
      <c r="E96" s="150"/>
      <c r="F96" s="190"/>
      <c r="G96" s="190"/>
      <c r="H96" s="190"/>
      <c r="I96" s="190"/>
      <c r="J96" s="191"/>
    </row>
    <row r="97" spans="2:10" ht="50.3" customHeight="1">
      <c r="B97" s="307" t="s">
        <v>207</v>
      </c>
      <c r="C97" s="308"/>
      <c r="D97" s="308"/>
      <c r="E97" s="308"/>
      <c r="F97" s="308"/>
      <c r="G97" s="308"/>
      <c r="H97" s="308"/>
      <c r="I97" s="308"/>
      <c r="J97" s="309"/>
    </row>
    <row r="98" spans="2:10" ht="51.65">
      <c r="B98" s="187"/>
      <c r="C98" s="188"/>
      <c r="D98" s="192"/>
      <c r="E98" s="150"/>
      <c r="F98" s="190"/>
      <c r="G98" s="190"/>
      <c r="H98" s="190"/>
      <c r="I98" s="190"/>
      <c r="J98" s="191"/>
    </row>
    <row r="99" spans="2:10" ht="101.25" customHeight="1">
      <c r="B99" s="187"/>
      <c r="C99" s="188"/>
      <c r="D99" s="193"/>
      <c r="E99" s="194"/>
      <c r="F99" s="150"/>
      <c r="G99" s="183"/>
      <c r="H99" s="183"/>
      <c r="I99" s="183"/>
      <c r="J99" s="195"/>
    </row>
    <row r="100" spans="2:10">
      <c r="B100" s="187"/>
      <c r="C100" s="188"/>
      <c r="D100" s="196"/>
      <c r="E100" s="150"/>
      <c r="F100" s="150"/>
      <c r="G100" s="183"/>
      <c r="H100" s="183"/>
      <c r="I100" s="183"/>
      <c r="J100" s="195"/>
    </row>
    <row r="101" spans="2:10">
      <c r="B101" s="187"/>
      <c r="C101" s="188"/>
      <c r="D101" s="196"/>
      <c r="E101" s="150"/>
      <c r="F101" s="150"/>
      <c r="G101" s="183"/>
      <c r="H101" s="183"/>
      <c r="I101" s="183"/>
      <c r="J101" s="195"/>
    </row>
    <row r="102" spans="2:10">
      <c r="B102" s="187"/>
      <c r="C102" s="188"/>
      <c r="D102" s="197"/>
      <c r="E102" s="150"/>
      <c r="F102" s="150"/>
      <c r="G102" s="183"/>
      <c r="H102" s="183"/>
      <c r="I102" s="183"/>
      <c r="J102" s="195"/>
    </row>
    <row r="103" spans="2:10">
      <c r="B103" s="187"/>
      <c r="C103" s="188"/>
      <c r="D103" s="197"/>
      <c r="E103" s="150"/>
      <c r="F103" s="150"/>
      <c r="G103" s="183"/>
      <c r="H103" s="183"/>
      <c r="I103" s="183"/>
      <c r="J103" s="195"/>
    </row>
  </sheetData>
  <mergeCells count="47">
    <mergeCell ref="B97:J97"/>
    <mergeCell ref="B74:D74"/>
    <mergeCell ref="B75:J75"/>
    <mergeCell ref="B90:B91"/>
    <mergeCell ref="C90:C91"/>
    <mergeCell ref="D90:D91"/>
    <mergeCell ref="E90:E91"/>
    <mergeCell ref="F90:F91"/>
    <mergeCell ref="J90:J91"/>
    <mergeCell ref="J59:J61"/>
    <mergeCell ref="B43:B44"/>
    <mergeCell ref="C43:C44"/>
    <mergeCell ref="D43:D44"/>
    <mergeCell ref="E43:E44"/>
    <mergeCell ref="F43:F44"/>
    <mergeCell ref="J43:J44"/>
    <mergeCell ref="B59:B61"/>
    <mergeCell ref="C59:C61"/>
    <mergeCell ref="D59:D61"/>
    <mergeCell ref="E59:E61"/>
    <mergeCell ref="F59:F61"/>
    <mergeCell ref="J39:J41"/>
    <mergeCell ref="B31:B32"/>
    <mergeCell ref="C31:C32"/>
    <mergeCell ref="D31:D32"/>
    <mergeCell ref="E31:E32"/>
    <mergeCell ref="F31:F32"/>
    <mergeCell ref="J31:J32"/>
    <mergeCell ref="A39:B41"/>
    <mergeCell ref="C39:C41"/>
    <mergeCell ref="D39:D41"/>
    <mergeCell ref="E39:E41"/>
    <mergeCell ref="F39:F41"/>
    <mergeCell ref="A12:B12"/>
    <mergeCell ref="B15:J15"/>
    <mergeCell ref="B26:B30"/>
    <mergeCell ref="C26:C30"/>
    <mergeCell ref="D26:D29"/>
    <mergeCell ref="E26:E29"/>
    <mergeCell ref="F26:F29"/>
    <mergeCell ref="J26:J29"/>
    <mergeCell ref="B11:J11"/>
    <mergeCell ref="F1:J1"/>
    <mergeCell ref="F2:J2"/>
    <mergeCell ref="F3:J3"/>
    <mergeCell ref="B5:J5"/>
    <mergeCell ref="B8:J8"/>
  </mergeCells>
  <pageMargins left="0.59055118110236227" right="0.23622047244094491" top="0" bottom="0" header="0" footer="0.15748031496062992"/>
  <pageSetup paperSize="9" scale="24" fitToHeight="2" orientation="portrait" r:id="rId1"/>
  <rowBreaks count="4" manualBreakCount="4">
    <brk id="25" min="1" max="9" man="1"/>
    <brk id="38" min="1" max="9" man="1"/>
    <brk id="47" min="1" max="9" man="1"/>
    <brk id="60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4</vt:i4>
      </vt:variant>
    </vt:vector>
  </HeadingPairs>
  <TitlesOfParts>
    <vt:vector size="6" baseType="lpstr">
      <vt:lpstr> бюдж комісія </vt:lpstr>
      <vt:lpstr> бюдж комісія  (2)</vt:lpstr>
      <vt:lpstr>' бюдж комісія '!Заголовки_для_друку</vt:lpstr>
      <vt:lpstr>' бюдж комісія  (2)'!Заголовки_для_друку</vt:lpstr>
      <vt:lpstr>' бюдж комісія '!Область_друку</vt:lpstr>
      <vt:lpstr>' бюдж комісія  (2)'!Область_друку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Margarita</cp:lastModifiedBy>
  <cp:lastPrinted>2024-06-06T05:15:25Z</cp:lastPrinted>
  <dcterms:created xsi:type="dcterms:W3CDTF">2018-03-12T13:27:15Z</dcterms:created>
  <dcterms:modified xsi:type="dcterms:W3CDTF">2024-06-12T11:10:16Z</dcterms:modified>
</cp:coreProperties>
</file>