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5210" windowHeight="8670"/>
  </bookViews>
  <sheets>
    <sheet name="Бюджет розвитку" sheetId="30" r:id="rId1"/>
    <sheet name="Лист1" sheetId="31" r:id="rId2"/>
  </sheets>
  <definedNames>
    <definedName name="_GoBack" localSheetId="0">'Бюджет розвитку'!#REF!</definedName>
    <definedName name="_xlnm.Print_Titles" localSheetId="0">'Бюджет розвитку'!$8:$9</definedName>
    <definedName name="_xlnm.Print_Area" localSheetId="0">'Бюджет розвитку'!$A$2:$Z$136</definedName>
  </definedNames>
  <calcPr calcId="125725"/>
</workbook>
</file>

<file path=xl/calcChain.xml><?xml version="1.0" encoding="utf-8"?>
<calcChain xmlns="http://schemas.openxmlformats.org/spreadsheetml/2006/main">
  <c r="Y23" i="30"/>
  <c r="X23"/>
  <c r="H23"/>
  <c r="F21"/>
  <c r="G21"/>
  <c r="H21"/>
  <c r="H118" s="1"/>
  <c r="H121" s="1"/>
  <c r="I21"/>
  <c r="J21"/>
  <c r="K21"/>
  <c r="L21"/>
  <c r="M21"/>
  <c r="N21"/>
  <c r="O21"/>
  <c r="P21"/>
  <c r="Q21"/>
  <c r="R21"/>
  <c r="S21"/>
  <c r="T21"/>
  <c r="U21"/>
  <c r="V21"/>
  <c r="W21"/>
  <c r="X21"/>
  <c r="E21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I118"/>
  <c r="J118"/>
  <c r="K118"/>
  <c r="L118"/>
  <c r="M118"/>
  <c r="N118"/>
  <c r="O118"/>
  <c r="P118"/>
  <c r="Q118"/>
  <c r="R118"/>
  <c r="S118"/>
  <c r="T118"/>
  <c r="U118"/>
  <c r="V118"/>
  <c r="W118"/>
  <c r="W121" s="1"/>
  <c r="X120"/>
  <c r="I119"/>
  <c r="J119"/>
  <c r="K119"/>
  <c r="L119"/>
  <c r="M119"/>
  <c r="N119"/>
  <c r="O119"/>
  <c r="P119"/>
  <c r="Q119"/>
  <c r="R119"/>
  <c r="S119"/>
  <c r="T119"/>
  <c r="U119"/>
  <c r="V119"/>
  <c r="W119"/>
  <c r="H119"/>
  <c r="H54"/>
  <c r="I54"/>
  <c r="J54"/>
  <c r="K54"/>
  <c r="L54"/>
  <c r="M54"/>
  <c r="N54"/>
  <c r="O54"/>
  <c r="P54"/>
  <c r="Q54"/>
  <c r="R54"/>
  <c r="S54"/>
  <c r="T54"/>
  <c r="U54"/>
  <c r="V54"/>
  <c r="W54"/>
  <c r="V78" l="1"/>
  <c r="H78" s="1"/>
  <c r="H76"/>
  <c r="V76"/>
  <c r="V71"/>
  <c r="H71" s="1"/>
  <c r="H67"/>
  <c r="H63"/>
  <c r="V61"/>
  <c r="H61" s="1"/>
  <c r="H59"/>
  <c r="H58"/>
  <c r="H56"/>
  <c r="V48"/>
  <c r="V49"/>
  <c r="V50"/>
  <c r="V47"/>
  <c r="H48"/>
  <c r="H49"/>
  <c r="H50"/>
  <c r="H40"/>
  <c r="H41"/>
  <c r="H42"/>
  <c r="H39"/>
  <c r="H34"/>
  <c r="V34"/>
  <c r="V33"/>
  <c r="H33" s="1"/>
  <c r="H30"/>
  <c r="H31"/>
  <c r="H29"/>
  <c r="H27"/>
  <c r="H25"/>
  <c r="H22"/>
  <c r="H20"/>
  <c r="H18"/>
  <c r="H17"/>
  <c r="I10" l="1"/>
  <c r="F111"/>
  <c r="G111"/>
  <c r="I111"/>
  <c r="K111"/>
  <c r="L111"/>
  <c r="M111"/>
  <c r="N111"/>
  <c r="O111"/>
  <c r="P111"/>
  <c r="Q111"/>
  <c r="R111"/>
  <c r="S111"/>
  <c r="T111"/>
  <c r="U111"/>
  <c r="G120"/>
  <c r="V117"/>
  <c r="Y53"/>
  <c r="Y55"/>
  <c r="Y56"/>
  <c r="Y57"/>
  <c r="Y58"/>
  <c r="Y59"/>
  <c r="Y61"/>
  <c r="Y63"/>
  <c r="Y64"/>
  <c r="Y65"/>
  <c r="Y68"/>
  <c r="Y69"/>
  <c r="Y70"/>
  <c r="Y71"/>
  <c r="Y76"/>
  <c r="Y77"/>
  <c r="Y78"/>
  <c r="Y80"/>
  <c r="Y81"/>
  <c r="Y85"/>
  <c r="Y86"/>
  <c r="Y87"/>
  <c r="Y90"/>
  <c r="Y91"/>
  <c r="Y93"/>
  <c r="Y94"/>
  <c r="Y95"/>
  <c r="Y96"/>
  <c r="Y97"/>
  <c r="Y98"/>
  <c r="Y101"/>
  <c r="Y102"/>
  <c r="Y103"/>
  <c r="Y105"/>
  <c r="Y106"/>
  <c r="Y107"/>
  <c r="Y108"/>
  <c r="Y112"/>
  <c r="Y113"/>
  <c r="Y114"/>
  <c r="Y115"/>
  <c r="Y117"/>
  <c r="Z88" l="1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Z90"/>
  <c r="Z91"/>
  <c r="Z92"/>
  <c r="Z89"/>
  <c r="X117"/>
  <c r="X116" s="1"/>
  <c r="X111" s="1"/>
  <c r="X108"/>
  <c r="X106"/>
  <c r="X87"/>
  <c r="X90"/>
  <c r="X91"/>
  <c r="X92"/>
  <c r="X89"/>
  <c r="X103"/>
  <c r="X102"/>
  <c r="X101" s="1"/>
  <c r="X94"/>
  <c r="X96"/>
  <c r="X100"/>
  <c r="Z110"/>
  <c r="Z100"/>
  <c r="Z83"/>
  <c r="X83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Z82"/>
  <c r="F79"/>
  <c r="G79"/>
  <c r="M79"/>
  <c r="N79"/>
  <c r="O79"/>
  <c r="P79"/>
  <c r="Q79"/>
  <c r="R79"/>
  <c r="S79"/>
  <c r="T79"/>
  <c r="U79"/>
  <c r="F72"/>
  <c r="G72"/>
  <c r="K72"/>
  <c r="L72"/>
  <c r="M72"/>
  <c r="N72"/>
  <c r="O72"/>
  <c r="P72"/>
  <c r="Q72"/>
  <c r="R72"/>
  <c r="S72"/>
  <c r="T72"/>
  <c r="U72"/>
  <c r="X78"/>
  <c r="X77" s="1"/>
  <c r="X71"/>
  <c r="X74"/>
  <c r="X76"/>
  <c r="Z73"/>
  <c r="Z74"/>
  <c r="Z67"/>
  <c r="Z66"/>
  <c r="X48"/>
  <c r="X49"/>
  <c r="X50"/>
  <c r="Z47"/>
  <c r="Z48"/>
  <c r="Z49"/>
  <c r="Z50"/>
  <c r="Z46"/>
  <c r="Y43"/>
  <c r="Y45"/>
  <c r="Y42"/>
  <c r="Y36"/>
  <c r="Z34"/>
  <c r="Z30"/>
  <c r="Z27"/>
  <c r="Z26"/>
  <c r="Z12"/>
  <c r="Z13"/>
  <c r="Y19"/>
  <c r="Y20"/>
  <c r="Y22"/>
  <c r="Y24"/>
  <c r="Y25"/>
  <c r="V18"/>
  <c r="V17"/>
  <c r="Y17"/>
  <c r="Y18"/>
  <c r="V20"/>
  <c r="X20"/>
  <c r="X19" s="1"/>
  <c r="E111"/>
  <c r="F88"/>
  <c r="E88"/>
  <c r="E72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E77"/>
  <c r="F15"/>
  <c r="G15"/>
  <c r="E15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E19"/>
  <c r="F116"/>
  <c r="G116"/>
  <c r="H116"/>
  <c r="H111" s="1"/>
  <c r="I116"/>
  <c r="J116"/>
  <c r="J111" s="1"/>
  <c r="K116"/>
  <c r="L116"/>
  <c r="M116"/>
  <c r="N116"/>
  <c r="O116"/>
  <c r="P116"/>
  <c r="Q116"/>
  <c r="R116"/>
  <c r="S116"/>
  <c r="T116"/>
  <c r="U116"/>
  <c r="V116"/>
  <c r="V111" s="1"/>
  <c r="W116"/>
  <c r="E116"/>
  <c r="E79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E101"/>
  <c r="G46"/>
  <c r="F46"/>
  <c r="F119" l="1"/>
  <c r="G119"/>
  <c r="G121" s="1"/>
  <c r="X119"/>
  <c r="Z119"/>
  <c r="W111"/>
  <c r="Y111" s="1"/>
  <c r="Y116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E107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E105"/>
  <c r="F54" l="1"/>
  <c r="F104" l="1"/>
  <c r="G104"/>
  <c r="F109"/>
  <c r="G109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E99"/>
  <c r="F82"/>
  <c r="F80"/>
  <c r="G80"/>
  <c r="F75"/>
  <c r="F73"/>
  <c r="G73"/>
  <c r="E66"/>
  <c r="F66"/>
  <c r="F51"/>
  <c r="F44"/>
  <c r="G44"/>
  <c r="F38"/>
  <c r="F37" s="1"/>
  <c r="G38"/>
  <c r="F32"/>
  <c r="G32"/>
  <c r="F28"/>
  <c r="G28"/>
  <c r="F26"/>
  <c r="G26"/>
  <c r="G11"/>
  <c r="F14"/>
  <c r="Z99" l="1"/>
  <c r="E95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E93"/>
  <c r="H90"/>
  <c r="I90"/>
  <c r="J90"/>
  <c r="K90"/>
  <c r="L90"/>
  <c r="M90"/>
  <c r="N90"/>
  <c r="O90"/>
  <c r="P90"/>
  <c r="Q90"/>
  <c r="R90"/>
  <c r="S90"/>
  <c r="T90"/>
  <c r="U90"/>
  <c r="V90"/>
  <c r="W90"/>
  <c r="E82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E86"/>
  <c r="G75"/>
  <c r="H75"/>
  <c r="H72" s="1"/>
  <c r="I75"/>
  <c r="I72" s="1"/>
  <c r="J75"/>
  <c r="J72" s="1"/>
  <c r="K75"/>
  <c r="L75"/>
  <c r="M75"/>
  <c r="N75"/>
  <c r="O75"/>
  <c r="P75"/>
  <c r="Q75"/>
  <c r="R75"/>
  <c r="S75"/>
  <c r="T75"/>
  <c r="U75"/>
  <c r="V75"/>
  <c r="V72" s="1"/>
  <c r="W75"/>
  <c r="X75"/>
  <c r="X72" s="1"/>
  <c r="E75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E70"/>
  <c r="Y75" l="1"/>
  <c r="W72"/>
  <c r="Y72" s="1"/>
  <c r="X67"/>
  <c r="X66" s="1"/>
  <c r="V67"/>
  <c r="G68"/>
  <c r="H68"/>
  <c r="I68"/>
  <c r="J68"/>
  <c r="K68"/>
  <c r="L68"/>
  <c r="M68"/>
  <c r="N68"/>
  <c r="O68"/>
  <c r="P68"/>
  <c r="Q68"/>
  <c r="R68"/>
  <c r="S68"/>
  <c r="T68"/>
  <c r="U68"/>
  <c r="V68"/>
  <c r="W68"/>
  <c r="X68"/>
  <c r="E68"/>
  <c r="E54" s="1"/>
  <c r="H66"/>
  <c r="I66"/>
  <c r="J66"/>
  <c r="K66"/>
  <c r="L66"/>
  <c r="M66"/>
  <c r="N66"/>
  <c r="O66"/>
  <c r="P66"/>
  <c r="Q66"/>
  <c r="R66"/>
  <c r="S66"/>
  <c r="T66"/>
  <c r="U66"/>
  <c r="V66"/>
  <c r="W66"/>
  <c r="G66"/>
  <c r="V56"/>
  <c r="G56" s="1"/>
  <c r="G55" s="1"/>
  <c r="V59"/>
  <c r="G59" s="1"/>
  <c r="X59" s="1"/>
  <c r="V58"/>
  <c r="G58" s="1"/>
  <c r="X58" s="1"/>
  <c r="H60"/>
  <c r="I60"/>
  <c r="J60"/>
  <c r="K60"/>
  <c r="L60"/>
  <c r="M60"/>
  <c r="N60"/>
  <c r="O60"/>
  <c r="P60"/>
  <c r="Q60"/>
  <c r="R60"/>
  <c r="S60"/>
  <c r="T60"/>
  <c r="U60"/>
  <c r="W60"/>
  <c r="Y60" s="1"/>
  <c r="E60"/>
  <c r="H57"/>
  <c r="I57"/>
  <c r="J57"/>
  <c r="K57"/>
  <c r="L57"/>
  <c r="M57"/>
  <c r="N57"/>
  <c r="O57"/>
  <c r="P57"/>
  <c r="Q57"/>
  <c r="R57"/>
  <c r="S57"/>
  <c r="T57"/>
  <c r="U57"/>
  <c r="V57"/>
  <c r="W57"/>
  <c r="E57"/>
  <c r="H55"/>
  <c r="I55"/>
  <c r="J55"/>
  <c r="K55"/>
  <c r="L55"/>
  <c r="M55"/>
  <c r="N55"/>
  <c r="O55"/>
  <c r="P55"/>
  <c r="Q55"/>
  <c r="R55"/>
  <c r="S55"/>
  <c r="T55"/>
  <c r="U55"/>
  <c r="V55"/>
  <c r="W55"/>
  <c r="E55"/>
  <c r="V60" l="1"/>
  <c r="E46"/>
  <c r="X61"/>
  <c r="X60" s="1"/>
  <c r="G60"/>
  <c r="X57"/>
  <c r="X56"/>
  <c r="X55" s="1"/>
  <c r="G57"/>
  <c r="G54" l="1"/>
  <c r="G51"/>
  <c r="G37"/>
  <c r="X18"/>
  <c r="G16"/>
  <c r="H16"/>
  <c r="I16"/>
  <c r="J16"/>
  <c r="K16"/>
  <c r="L16"/>
  <c r="M16"/>
  <c r="N16"/>
  <c r="O16"/>
  <c r="P16"/>
  <c r="Q16"/>
  <c r="R16"/>
  <c r="S16"/>
  <c r="T16"/>
  <c r="U16"/>
  <c r="V16"/>
  <c r="W16"/>
  <c r="Y16" s="1"/>
  <c r="E16"/>
  <c r="E28"/>
  <c r="G10"/>
  <c r="G14" s="1"/>
  <c r="H47" l="1"/>
  <c r="I97"/>
  <c r="J97"/>
  <c r="K97"/>
  <c r="L97"/>
  <c r="M97"/>
  <c r="N97"/>
  <c r="O97"/>
  <c r="P97"/>
  <c r="Q97"/>
  <c r="R97"/>
  <c r="S97"/>
  <c r="T97"/>
  <c r="U97"/>
  <c r="W97"/>
  <c r="I84"/>
  <c r="I79" s="1"/>
  <c r="J84"/>
  <c r="J79" s="1"/>
  <c r="K84"/>
  <c r="K79" s="1"/>
  <c r="L84"/>
  <c r="L79" s="1"/>
  <c r="M84"/>
  <c r="N84"/>
  <c r="O84"/>
  <c r="P84"/>
  <c r="Q84"/>
  <c r="R84"/>
  <c r="S84"/>
  <c r="T84"/>
  <c r="U84"/>
  <c r="W84"/>
  <c r="E84"/>
  <c r="I80"/>
  <c r="J80"/>
  <c r="K80"/>
  <c r="L80"/>
  <c r="M80"/>
  <c r="N80"/>
  <c r="O80"/>
  <c r="P80"/>
  <c r="Q80"/>
  <c r="R80"/>
  <c r="S80"/>
  <c r="T80"/>
  <c r="U80"/>
  <c r="W80"/>
  <c r="E80"/>
  <c r="I73"/>
  <c r="J73"/>
  <c r="K73"/>
  <c r="L73"/>
  <c r="M73"/>
  <c r="N73"/>
  <c r="O73"/>
  <c r="P73"/>
  <c r="Q73"/>
  <c r="R73"/>
  <c r="S73"/>
  <c r="T73"/>
  <c r="U73"/>
  <c r="W73"/>
  <c r="E73"/>
  <c r="I62"/>
  <c r="J62"/>
  <c r="K62"/>
  <c r="L62"/>
  <c r="M62"/>
  <c r="N62"/>
  <c r="O62"/>
  <c r="P62"/>
  <c r="Q62"/>
  <c r="R62"/>
  <c r="S62"/>
  <c r="T62"/>
  <c r="U62"/>
  <c r="W62"/>
  <c r="Y62" s="1"/>
  <c r="E62"/>
  <c r="V41"/>
  <c r="V42"/>
  <c r="V43"/>
  <c r="H43" s="1"/>
  <c r="X43" s="1"/>
  <c r="I38"/>
  <c r="J38"/>
  <c r="K38"/>
  <c r="L38"/>
  <c r="M38"/>
  <c r="N38"/>
  <c r="O38"/>
  <c r="P38"/>
  <c r="Q38"/>
  <c r="R38"/>
  <c r="S38"/>
  <c r="T38"/>
  <c r="U38"/>
  <c r="W38"/>
  <c r="E38"/>
  <c r="E37" s="1"/>
  <c r="X42"/>
  <c r="I46"/>
  <c r="J46"/>
  <c r="K46"/>
  <c r="L46"/>
  <c r="M46"/>
  <c r="N46"/>
  <c r="O46"/>
  <c r="P46"/>
  <c r="Q46"/>
  <c r="R46"/>
  <c r="S46"/>
  <c r="T46"/>
  <c r="U46"/>
  <c r="V46"/>
  <c r="W46"/>
  <c r="I44"/>
  <c r="J44"/>
  <c r="K44"/>
  <c r="L44"/>
  <c r="M44"/>
  <c r="N44"/>
  <c r="O44"/>
  <c r="P44"/>
  <c r="Q44"/>
  <c r="R44"/>
  <c r="S44"/>
  <c r="T44"/>
  <c r="U44"/>
  <c r="W44"/>
  <c r="Y44" s="1"/>
  <c r="E44"/>
  <c r="X34"/>
  <c r="X33"/>
  <c r="I28"/>
  <c r="J28"/>
  <c r="K28"/>
  <c r="L28"/>
  <c r="M28"/>
  <c r="N28"/>
  <c r="O28"/>
  <c r="P28"/>
  <c r="Q28"/>
  <c r="R28"/>
  <c r="S28"/>
  <c r="T28"/>
  <c r="U28"/>
  <c r="W28"/>
  <c r="X17"/>
  <c r="X16" s="1"/>
  <c r="H32"/>
  <c r="I32"/>
  <c r="J32"/>
  <c r="K32"/>
  <c r="L32"/>
  <c r="M32"/>
  <c r="N32"/>
  <c r="O32"/>
  <c r="P32"/>
  <c r="Q32"/>
  <c r="R32"/>
  <c r="S32"/>
  <c r="T32"/>
  <c r="U32"/>
  <c r="V32"/>
  <c r="W32"/>
  <c r="E32"/>
  <c r="I24"/>
  <c r="J24"/>
  <c r="K24"/>
  <c r="L24"/>
  <c r="M24"/>
  <c r="N24"/>
  <c r="O24"/>
  <c r="P24"/>
  <c r="Q24"/>
  <c r="R24"/>
  <c r="S24"/>
  <c r="T24"/>
  <c r="U24"/>
  <c r="W24"/>
  <c r="E24"/>
  <c r="I11"/>
  <c r="J11"/>
  <c r="J10" s="1"/>
  <c r="K11"/>
  <c r="K10" s="1"/>
  <c r="L11"/>
  <c r="L10" s="1"/>
  <c r="M11"/>
  <c r="M10" s="1"/>
  <c r="N11"/>
  <c r="N10" s="1"/>
  <c r="O11"/>
  <c r="O10" s="1"/>
  <c r="P11"/>
  <c r="P10" s="1"/>
  <c r="Q11"/>
  <c r="Q10" s="1"/>
  <c r="R11"/>
  <c r="R10" s="1"/>
  <c r="S11"/>
  <c r="S10" s="1"/>
  <c r="T11"/>
  <c r="T10" s="1"/>
  <c r="U11"/>
  <c r="U10" s="1"/>
  <c r="W11"/>
  <c r="E11"/>
  <c r="E10" s="1"/>
  <c r="Y84" l="1"/>
  <c r="W79"/>
  <c r="Y79" s="1"/>
  <c r="H46"/>
  <c r="X47"/>
  <c r="X46" s="1"/>
  <c r="W10"/>
  <c r="Z10" s="1"/>
  <c r="Z11"/>
  <c r="W37"/>
  <c r="T37"/>
  <c r="R37"/>
  <c r="P37"/>
  <c r="N37"/>
  <c r="L37"/>
  <c r="J37"/>
  <c r="U37"/>
  <c r="S37"/>
  <c r="Q37"/>
  <c r="O37"/>
  <c r="M37"/>
  <c r="K37"/>
  <c r="I37"/>
  <c r="X32"/>
  <c r="X41"/>
  <c r="I52" l="1"/>
  <c r="I51" s="1"/>
  <c r="J52"/>
  <c r="J51" s="1"/>
  <c r="K52"/>
  <c r="K51" s="1"/>
  <c r="L52"/>
  <c r="L51" s="1"/>
  <c r="M52"/>
  <c r="M51" s="1"/>
  <c r="N52"/>
  <c r="N51" s="1"/>
  <c r="O52"/>
  <c r="O51" s="1"/>
  <c r="P52"/>
  <c r="P51" s="1"/>
  <c r="Q52"/>
  <c r="Q51" s="1"/>
  <c r="R52"/>
  <c r="R51" s="1"/>
  <c r="S52"/>
  <c r="S51" s="1"/>
  <c r="T52"/>
  <c r="T51" s="1"/>
  <c r="U52"/>
  <c r="U51" s="1"/>
  <c r="W52"/>
  <c r="E52"/>
  <c r="E51" s="1"/>
  <c r="Y21"/>
  <c r="W51" l="1"/>
  <c r="Y51" s="1"/>
  <c r="Y52"/>
  <c r="U14"/>
  <c r="I14"/>
  <c r="E14"/>
  <c r="S14"/>
  <c r="Q14"/>
  <c r="O14"/>
  <c r="M14"/>
  <c r="K14"/>
  <c r="W14"/>
  <c r="Z14" s="1"/>
  <c r="Z118" s="1"/>
  <c r="T14"/>
  <c r="R14"/>
  <c r="P14"/>
  <c r="N14"/>
  <c r="L14"/>
  <c r="J14"/>
  <c r="Y39"/>
  <c r="Y40"/>
  <c r="Y41"/>
  <c r="V39"/>
  <c r="V40"/>
  <c r="X40" s="1"/>
  <c r="V38" l="1"/>
  <c r="H38"/>
  <c r="X39" l="1"/>
  <c r="X38" s="1"/>
  <c r="X124" l="1"/>
  <c r="X123" s="1"/>
  <c r="E123"/>
  <c r="V53" l="1"/>
  <c r="V52" s="1"/>
  <c r="V51" s="1"/>
  <c r="H53" l="1"/>
  <c r="H52" s="1"/>
  <c r="H51" s="1"/>
  <c r="X53" l="1"/>
  <c r="X52" s="1"/>
  <c r="X51" s="1"/>
  <c r="V115" l="1"/>
  <c r="V114" s="1"/>
  <c r="I114"/>
  <c r="J114"/>
  <c r="K114"/>
  <c r="L114"/>
  <c r="M114"/>
  <c r="N114"/>
  <c r="O114"/>
  <c r="P114"/>
  <c r="Q114"/>
  <c r="R114"/>
  <c r="S114"/>
  <c r="T114"/>
  <c r="U114"/>
  <c r="W114"/>
  <c r="E114"/>
  <c r="H115" l="1"/>
  <c r="X115" l="1"/>
  <c r="X114" s="1"/>
  <c r="H114"/>
  <c r="I64" l="1"/>
  <c r="J64"/>
  <c r="K64"/>
  <c r="L64"/>
  <c r="M64"/>
  <c r="N64"/>
  <c r="O64"/>
  <c r="P64"/>
  <c r="Q64"/>
  <c r="R64"/>
  <c r="S64"/>
  <c r="T64"/>
  <c r="U64"/>
  <c r="W64"/>
  <c r="Y54" s="1"/>
  <c r="E64"/>
  <c r="Y38" l="1"/>
  <c r="V27" l="1"/>
  <c r="E26" l="1"/>
  <c r="V110" l="1"/>
  <c r="H110" s="1"/>
  <c r="X110" s="1"/>
  <c r="I109"/>
  <c r="I104" s="1"/>
  <c r="J109"/>
  <c r="J104" s="1"/>
  <c r="K109"/>
  <c r="K104" s="1"/>
  <c r="L109"/>
  <c r="L104" s="1"/>
  <c r="M109"/>
  <c r="M104" s="1"/>
  <c r="N109"/>
  <c r="N104" s="1"/>
  <c r="O109"/>
  <c r="O104" s="1"/>
  <c r="P109"/>
  <c r="P104" s="1"/>
  <c r="Q109"/>
  <c r="Q104" s="1"/>
  <c r="R109"/>
  <c r="R104" s="1"/>
  <c r="S109"/>
  <c r="S104" s="1"/>
  <c r="T109"/>
  <c r="T104" s="1"/>
  <c r="U109"/>
  <c r="U104" s="1"/>
  <c r="W109"/>
  <c r="E109"/>
  <c r="E104" l="1"/>
  <c r="W104"/>
  <c r="Y104" s="1"/>
  <c r="Z109"/>
  <c r="V109"/>
  <c r="V104" s="1"/>
  <c r="X109"/>
  <c r="X104" s="1"/>
  <c r="H109"/>
  <c r="H104" s="1"/>
  <c r="E118" l="1"/>
  <c r="V12"/>
  <c r="X118" l="1"/>
  <c r="X121" s="1"/>
  <c r="Y118"/>
  <c r="E121"/>
  <c r="H12"/>
  <c r="X12" l="1"/>
  <c r="V45"/>
  <c r="V44" s="1"/>
  <c r="V37" s="1"/>
  <c r="V63" l="1"/>
  <c r="V62" s="1"/>
  <c r="W35"/>
  <c r="I35"/>
  <c r="J35"/>
  <c r="K35"/>
  <c r="L35"/>
  <c r="M35"/>
  <c r="N35"/>
  <c r="O35"/>
  <c r="P35"/>
  <c r="Q35"/>
  <c r="R35"/>
  <c r="S35"/>
  <c r="T35"/>
  <c r="U35"/>
  <c r="E35"/>
  <c r="V36"/>
  <c r="X36" s="1"/>
  <c r="X35" s="1"/>
  <c r="Y35" l="1"/>
  <c r="Y33" s="1"/>
  <c r="Y32" s="1"/>
  <c r="H62"/>
  <c r="V35"/>
  <c r="H35"/>
  <c r="X63" l="1"/>
  <c r="X62" s="1"/>
  <c r="V29" l="1"/>
  <c r="Y29"/>
  <c r="I26"/>
  <c r="I15" s="1"/>
  <c r="J26"/>
  <c r="J15" s="1"/>
  <c r="K26"/>
  <c r="K15" s="1"/>
  <c r="L26"/>
  <c r="L15" s="1"/>
  <c r="M26"/>
  <c r="M15" s="1"/>
  <c r="N26"/>
  <c r="N15" s="1"/>
  <c r="O26"/>
  <c r="O15" s="1"/>
  <c r="P26"/>
  <c r="P15" s="1"/>
  <c r="Q26"/>
  <c r="Q15" s="1"/>
  <c r="R26"/>
  <c r="R15" s="1"/>
  <c r="S26"/>
  <c r="S15" s="1"/>
  <c r="T26"/>
  <c r="T15" s="1"/>
  <c r="U26"/>
  <c r="U15" s="1"/>
  <c r="W26"/>
  <c r="W15" s="1"/>
  <c r="Y15" s="1"/>
  <c r="V26"/>
  <c r="X29" l="1"/>
  <c r="Y28"/>
  <c r="H26" l="1"/>
  <c r="X27"/>
  <c r="X26" s="1"/>
  <c r="V74" l="1"/>
  <c r="H74" l="1"/>
  <c r="V73"/>
  <c r="V13"/>
  <c r="Y13"/>
  <c r="X73" l="1"/>
  <c r="H73"/>
  <c r="H13"/>
  <c r="H11" s="1"/>
  <c r="H10" s="1"/>
  <c r="V11"/>
  <c r="V10" s="1"/>
  <c r="X13" l="1"/>
  <c r="X11" s="1"/>
  <c r="X10" s="1"/>
  <c r="V14"/>
  <c r="H14"/>
  <c r="X14" l="1"/>
  <c r="V65" l="1"/>
  <c r="Y31"/>
  <c r="V85"/>
  <c r="V25"/>
  <c r="V24" s="1"/>
  <c r="V81"/>
  <c r="I112"/>
  <c r="J112"/>
  <c r="K112"/>
  <c r="L112"/>
  <c r="M112"/>
  <c r="N112"/>
  <c r="O112"/>
  <c r="P112"/>
  <c r="Q112"/>
  <c r="R112"/>
  <c r="S112"/>
  <c r="T112"/>
  <c r="U112"/>
  <c r="W112"/>
  <c r="E112"/>
  <c r="V98"/>
  <c r="E97"/>
  <c r="V22"/>
  <c r="V113"/>
  <c r="V31"/>
  <c r="H85" l="1"/>
  <c r="H84" s="1"/>
  <c r="H79" s="1"/>
  <c r="V84"/>
  <c r="V79" s="1"/>
  <c r="H98"/>
  <c r="H97" s="1"/>
  <c r="V97"/>
  <c r="H81"/>
  <c r="H80" s="1"/>
  <c r="V80"/>
  <c r="H28"/>
  <c r="V28"/>
  <c r="X31"/>
  <c r="X28" s="1"/>
  <c r="H65"/>
  <c r="V64"/>
  <c r="V112"/>
  <c r="H113"/>
  <c r="H24"/>
  <c r="H45"/>
  <c r="H44" s="1"/>
  <c r="H37" s="1"/>
  <c r="H15" l="1"/>
  <c r="X98"/>
  <c r="X97" s="1"/>
  <c r="X81"/>
  <c r="X80" s="1"/>
  <c r="X85"/>
  <c r="X84" s="1"/>
  <c r="X79" s="1"/>
  <c r="V15"/>
  <c r="X22"/>
  <c r="X25"/>
  <c r="X24" s="1"/>
  <c r="H64"/>
  <c r="X65"/>
  <c r="X64" s="1"/>
  <c r="X54" s="1"/>
  <c r="N122"/>
  <c r="R122"/>
  <c r="O122"/>
  <c r="S122"/>
  <c r="L122"/>
  <c r="Q122"/>
  <c r="U122"/>
  <c r="P122"/>
  <c r="T122"/>
  <c r="M122"/>
  <c r="K122"/>
  <c r="H112"/>
  <c r="X113"/>
  <c r="X112" s="1"/>
  <c r="X45"/>
  <c r="X44" s="1"/>
  <c r="X37" s="1"/>
  <c r="Y37"/>
  <c r="X15" l="1"/>
  <c r="I122" l="1"/>
  <c r="J122"/>
  <c r="V122" l="1"/>
  <c r="H122"/>
  <c r="W122" l="1"/>
  <c r="X122"/>
</calcChain>
</file>

<file path=xl/sharedStrings.xml><?xml version="1.0" encoding="utf-8"?>
<sst xmlns="http://schemas.openxmlformats.org/spreadsheetml/2006/main" count="250" uniqueCount="164">
  <si>
    <t>Капітальний ремонт інших об’єктів</t>
  </si>
  <si>
    <t xml:space="preserve"> </t>
  </si>
  <si>
    <t>№ п/п</t>
  </si>
  <si>
    <t>,</t>
  </si>
  <si>
    <t>ЗАЛИШОК ЛІМІТУ</t>
  </si>
  <si>
    <t>3132</t>
  </si>
  <si>
    <t>3110</t>
  </si>
  <si>
    <t>Всього бюджет розвитку</t>
  </si>
  <si>
    <t>Дослідження і розробки, окремі заходи розвитку по реалізації державних (регіональних) програм</t>
  </si>
  <si>
    <t>3210</t>
  </si>
  <si>
    <t>12</t>
  </si>
  <si>
    <t>02</t>
  </si>
  <si>
    <t>Проведення експертної грошової оцінки земельної ділянки чи права на неї</t>
  </si>
  <si>
    <t>06</t>
  </si>
  <si>
    <t>08</t>
  </si>
  <si>
    <t>Відділ з питань фізичної культури та спорту Ніжинської міської ради</t>
  </si>
  <si>
    <t>Заходи з енергозбереження</t>
  </si>
  <si>
    <t xml:space="preserve">Капітальні трансферти підприємствам (установам, організаціям) </t>
  </si>
  <si>
    <t xml:space="preserve">Придбання обладнання і предметів довгострокового користування </t>
  </si>
  <si>
    <t>3710160</t>
  </si>
  <si>
    <t>3122</t>
  </si>
  <si>
    <t>Капітальне будівництво (придбання) інших об’єктів</t>
  </si>
  <si>
    <t>Багатопрофільна стаціонарна медична допомога населенню</t>
  </si>
  <si>
    <t>0212010</t>
  </si>
  <si>
    <t>3100000</t>
  </si>
  <si>
    <t>3117650</t>
  </si>
  <si>
    <t>Утримання та розвиток автомобільних доріг загального користування та дорожньої інфраструктури за рахунок коштів місцевого бюджету</t>
  </si>
  <si>
    <t>0217520</t>
  </si>
  <si>
    <t>Реалізація Національної програми інформатизації</t>
  </si>
  <si>
    <t>Упрівління освіти міської ради</t>
  </si>
  <si>
    <t>2281</t>
  </si>
  <si>
    <t xml:space="preserve">Надання загальної середньої освіти закладами загальної середньої освіти 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</si>
  <si>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</si>
  <si>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головного розпорядника коштів місцевого бюджету/ відповідального виконавця</t>
  </si>
  <si>
    <t>Профінансовано  з початку року</t>
  </si>
  <si>
    <t>Виконавчий комітет  міської ради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</si>
  <si>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на 2022рік</t>
  </si>
  <si>
    <t xml:space="preserve">Управління соціального захисту населення міської ради </t>
  </si>
  <si>
    <t>0813104</t>
  </si>
  <si>
    <t>Забезпечення соціальними послугами за місцем проживання громадян, які не здатні до самообслуговування у зв’язку з похилим віком, хворобою, інвалідністю</t>
  </si>
  <si>
    <t>Управління культури і туризму  Ніжинської міської ради</t>
  </si>
  <si>
    <t>Управління житлово-комун.господарства та будівництва Ніжинської міської ради</t>
  </si>
  <si>
    <t>Фінансове управління Ніжинської міської ради</t>
  </si>
  <si>
    <t>Управління комунального майна та земельних відносин Ніжинської міської ради</t>
  </si>
  <si>
    <t>Субвенції з ДБ</t>
  </si>
  <si>
    <t>освіта                                                  1200</t>
  </si>
  <si>
    <t>Заходи та роботи з територіальної оборони</t>
  </si>
  <si>
    <t>0611021</t>
  </si>
  <si>
    <t>0212100</t>
  </si>
  <si>
    <t>Стоматологічна допомога населенню</t>
  </si>
  <si>
    <t>0218240</t>
  </si>
  <si>
    <t>Експлуатація та технічне обслуговування житлового фонду</t>
  </si>
  <si>
    <t>Заходи із запобігання та ліквідації надзвичайних ситуацій та наслідків стихійного лиха</t>
  </si>
  <si>
    <t>Управління ЖКГ та будівництва</t>
  </si>
  <si>
    <t>Будівництво освітніх установ та закладів</t>
  </si>
  <si>
    <t>1217461</t>
  </si>
  <si>
    <t xml:space="preserve">Комплексна програма енергоефективності бюджетної, комунальної та житлової сфер  Ніжинської  міської ТГ "Будівництво  мережевої  сонячної  електростанції на 130кВт для власного споживання  електричної енергії КП "НУВКГ" (ВНС "Червона Гребля") 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</si>
  <si>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</si>
  <si>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</si>
  <si>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Програма інформатизації Ніжинської міської територіальної громади на 2024 - 2026 роки</t>
  </si>
  <si>
    <t>0611300</t>
  </si>
  <si>
    <t xml:space="preserve">Обладнання і предмети довгострокового користування </t>
  </si>
  <si>
    <t>Забезпечення діяльності палаців і будинків культури</t>
  </si>
  <si>
    <t>1216011</t>
  </si>
  <si>
    <t>3131</t>
  </si>
  <si>
    <t>1217640</t>
  </si>
  <si>
    <t>Капітальний ремонт житлового фонду (приміщень)</t>
  </si>
  <si>
    <t>у 2026 році</t>
  </si>
  <si>
    <t xml:space="preserve">комунальної, управлінської та соціальної інфраструктур за об’єктами  </t>
  </si>
  <si>
    <t>Найменування об’єкту</t>
  </si>
  <si>
    <t>Капітальний ремонт дороги по вул.Бобрицька в м. Ніжин, Чернігівської області в т.ч. ПКД</t>
  </si>
  <si>
    <t>Капітальний ремонт приміщення поліцейської станції та робочого місця в рамках проекту "Поліцейський офіцер громади" за адресою: Чернігівська обл., Ніжинський район, с. Кунашівка, вул. Незалежності,23</t>
  </si>
  <si>
    <t xml:space="preserve">Міська цільова Програма фінансової підтримки комунального некомерційного підприємства «Ніжинська центральна міська лікарня імені Миколи Галицького» на 2026 рік </t>
  </si>
  <si>
    <t>Міська цільова Програма фінансової підтримки комунального некомерційного підприємства "Ніжинська міська стоматологічна поліклініка" Ніжинської міської ради Чернігівської області на 2026 рік</t>
  </si>
  <si>
    <t>0217351</t>
  </si>
  <si>
    <t>Розроблення комплексних планів просторового розвитку територій територіальних громад</t>
  </si>
  <si>
    <t>Міська цільова програма "Розробка схем та пректних рішень масового застосування та детального планування на 2026 - 2028  роки" (Розроблення комплексного плану просторового розвитку)</t>
  </si>
  <si>
    <t>Програма  інформатизації  Ніжинської міської ТГ на 2024-2026 роки (Реконструкція комутаційної кімнати в т.ч. ПКД)</t>
  </si>
  <si>
    <t>Реконструкція та реставрація інших об’єктів</t>
  </si>
  <si>
    <t>Програма  інформатизації  Ніжинської міської ТГ на 2024-2026 роки                                              ( ЦПМСД - 165,0 тис.грн., ЦМЛ - 60,0 тис.грн.</t>
  </si>
  <si>
    <t>3142</t>
  </si>
  <si>
    <t>Програма  інформатизації  Ніжинської міської ТГ на 2024-2026 роки</t>
  </si>
  <si>
    <t>0218110</t>
  </si>
  <si>
    <t>Програма розвитку цивільного захисту Ніжинської міської територіальної громади на 2026 рік</t>
  </si>
  <si>
    <t>Програма розвитку цивільного захисту  Ніжинської міської ТГ на 2026 рік (нове будівництво міської автоматизованої системи центрального оповіщення м.Ніжина)</t>
  </si>
  <si>
    <t xml:space="preserve">Комплексна програма заходів та робіт з територіальної оборони Ніжинської міської територіальної громади на 2026 рік </t>
  </si>
  <si>
    <t>Придбання спортивного  інвентарю  для занять фізичною культурою</t>
  </si>
  <si>
    <t>Виготовлення ПКД по капітальному ремонту існуючого ПРУ на 90 чоловік Ніжинської гімназії  №10  Ніжинської міської ради по вул. Станіслава Прощенка,54 в м. Ніжині Чернігівської обл.</t>
  </si>
  <si>
    <t>Будівництво захисної споруди цивільного захисту для населення на території закладу Ніжинської гімназії №13 Ніжинської міської ради Чернігівської області за адресою: Чернігівська область, місто Ніжин, вул. Овдіївська, 227 в т.ч. ПВР</t>
  </si>
  <si>
    <r>
      <t xml:space="preserve">Реконструкція будівлі майстерні під навчальний корпус Ніжинської </t>
    </r>
    <r>
      <rPr>
        <b/>
        <sz val="20"/>
        <color indexed="8"/>
        <rFont val="Times New Roman"/>
        <family val="1"/>
        <charset val="204"/>
      </rPr>
      <t xml:space="preserve">гімназії №2 </t>
    </r>
    <r>
      <rPr>
        <sz val="20"/>
        <color indexed="8"/>
        <rFont val="Times New Roman"/>
        <family val="1"/>
        <charset val="204"/>
      </rPr>
      <t xml:space="preserve">Ніжинської міської ради Чернігівської області за адресою: Чернігівська область, місто Ніжин, вулиця Шевченка, 56 в т.ч. </t>
    </r>
    <r>
      <rPr>
        <b/>
        <sz val="20"/>
        <color indexed="8"/>
        <rFont val="Times New Roman"/>
        <family val="1"/>
        <charset val="204"/>
      </rPr>
      <t>ПКД</t>
    </r>
  </si>
  <si>
    <r>
      <t xml:space="preserve">Капітальний ремонт стін коридору першого та другого поверхів шляхом демонтажу горючого оздоблення  Ніжинської  </t>
    </r>
    <r>
      <rPr>
        <b/>
        <sz val="20"/>
        <color indexed="8"/>
        <rFont val="Times New Roman"/>
        <family val="1"/>
        <charset val="204"/>
      </rPr>
      <t xml:space="preserve">гімназії №10 </t>
    </r>
    <r>
      <rPr>
        <sz val="20"/>
        <color indexed="8"/>
        <rFont val="Times New Roman"/>
        <family val="1"/>
        <charset val="204"/>
      </rPr>
      <t>Ніжинської міської ради Чернігівської області  за адресою: Чернігівська обл., м. Ніжин, вул. Станіслава Прощенка, 54 в т.ч. ПКД</t>
    </r>
  </si>
  <si>
    <t>Інші програми та заходи у сфері освіти</t>
  </si>
  <si>
    <t>Поповнення фондів бібліотек закладів освіти словниками, довідниками, фаховою періодикою, підручниками, посібниками, наочним матеріалом з української мови; творами світової та української класики, науково-популярними і навчально-виховними виданнями з різних галузей освіти відповідно до Міської програми  розвитку та функціонування української мови   «Сильна мова – успішна держава» на 2022-2026 роки</t>
  </si>
  <si>
    <t>0611142</t>
  </si>
  <si>
    <t>Капітальний ремонт І частини даху  ЗОШ І-ІІІ ст №7  м.Ніжин, вул. Гоголя,15 Чернігівська обл., в т.ч.ПКД</t>
  </si>
  <si>
    <r>
      <t xml:space="preserve">Встановлення автоматичної системи пожежної сигналізації, оповіщення про пожежу, управління евакуацією людей, устаткування передавання тривожних сповіщень у приміщенні Ніжинської </t>
    </r>
    <r>
      <rPr>
        <b/>
        <sz val="20"/>
        <color indexed="8"/>
        <rFont val="Times New Roman"/>
        <family val="1"/>
        <charset val="204"/>
      </rPr>
      <t>гімназії № 15</t>
    </r>
    <r>
      <rPr>
        <sz val="20"/>
        <color indexed="8"/>
        <rFont val="Times New Roman"/>
        <family val="1"/>
        <charset val="204"/>
      </rPr>
      <t xml:space="preserve"> "Основа" Ніжинської міської ради Чернігівської області, за адресою : Чернігівська обл., місто Ніжин, вул.,Об'їжджа,123 в т.ч. ПКД</t>
    </r>
  </si>
  <si>
    <r>
      <t>Встановлення автоматичної системи пожежної сигналізації, оповіщення про пожежу, управління евакуацією людей, устаткування передавання тривожних сповіщень у приміщенні Ніжинської</t>
    </r>
    <r>
      <rPr>
        <b/>
        <sz val="20"/>
        <color indexed="8"/>
        <rFont val="Times New Roman"/>
        <family val="1"/>
        <charset val="204"/>
      </rPr>
      <t xml:space="preserve"> гімназії № 16 </t>
    </r>
    <r>
      <rPr>
        <sz val="20"/>
        <color indexed="8"/>
        <rFont val="Times New Roman"/>
        <family val="1"/>
        <charset val="204"/>
      </rPr>
      <t>Ніжинської міської ради Чернігівської області в т.ч. ПКД</t>
    </r>
  </si>
  <si>
    <t>Капітальний  ремонт огорожі (встановлення паркану секційного та ворот з окремим входом) у Територіальному центрі по вул. Шевченка,99Є у м.Ніжин Чернігівської області</t>
  </si>
  <si>
    <t>Надання спеціалізованої освіти мистецькими школами</t>
  </si>
  <si>
    <t>Придбання музичних інструментів  для НМШ - 277,0 тис.грн., сценічного одягу та взуття для НМШ - 107,0 тис.грн., сценічного одягу  та взуття для НХШ - 200,0 тис.грн.</t>
  </si>
  <si>
    <t>Забезпечення діяльності бібліотек</t>
  </si>
  <si>
    <t>Капітальний ремонт комунікаційних систем та книгосховища по вул. Незалежності, 40А в т.ч. ПКД</t>
  </si>
  <si>
    <t>Капітальний  ремонт  (внутрішні приміщення, комунікаційні мережі) філіалу №4  бібліотеки для дітей по вул. Об’їжджа,119 в т.ч. ПКД</t>
  </si>
  <si>
    <t>Забезпечення діяльності музеїв і виставок</t>
  </si>
  <si>
    <t>Придбання підвісної  системи  для картин - 200,0 тис.грн., проектора - 22,0 тис.грн.</t>
  </si>
  <si>
    <t>Придбання сценічного одягу та взуття - 313,5 тис.грн., студійного монітору - 56,2 тис. грн.,  професійного студійного мікрофону - 57,6 тис.грн.</t>
  </si>
  <si>
    <t>Забезпечення діяльності інших закладів в галузі культури і мистецтва</t>
  </si>
  <si>
    <t>Придбання інвертора з акамулятором (зарядна станція)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</si>
  <si>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</si>
  <si>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Капітальний ремонт будинку, де народився Ю.Ф.Лисянський по вулиці Богушевича,1 в м.Ніжин Чернігівської області в т.ч. ПКД</t>
  </si>
  <si>
    <t>Утримання та навчально-тренувальна робота комунальних дитячо-юнацьких спортивних шкіл</t>
  </si>
  <si>
    <t>Співфінансування об'єкта: "Будівництво футбольного поля зі штучним покриттям на території Ніжинської дитячо - юнацької спортивної футбольної школи за адресою вул. Шевченка, 103А, м.Ніжин"</t>
  </si>
  <si>
    <t>Капітальний ремонт даху адмінбудівлі на стадіоні" Спартак" в т.ч. ПКД</t>
  </si>
  <si>
    <t>1212010</t>
  </si>
  <si>
    <t xml:space="preserve">Перенос мереж на території КНП "Ніжинська центральна міська лікарня ім. Миколи Галицького" в т.ч. ПКД </t>
  </si>
  <si>
    <t>Міська цільова програма з капітального ремонту ліфтів в багатоквартирних житлових будинках Ніжинської міської територіальної громади на 2026рік</t>
  </si>
  <si>
    <t>Організація благоустрою населених пунктів</t>
  </si>
  <si>
    <t>Придбання дитячих майданчиків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</si>
  <si>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</si>
  <si>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Будівництво артезіанської свердловини по вул. Козача (Червонокозача), 5, м. Ніжин Чернігівської області в т.ч. ПКД та проведення експертизи</t>
  </si>
  <si>
    <t>Співфінансування об'єкта: "Капітальний ремонт частини громадської будівлі головного корпусу №1 "Дитяче відділення"КНП "Ніжинська центральна міська лікарня  імені Миколи Галицького" Ніжинської міської ради Чернігівської області за адресою: Чернігівська обл., м.Ніжин, вул. Амосова академіка,1" в рамках Програми відновлення України III</t>
  </si>
  <si>
    <t>1216091</t>
  </si>
  <si>
    <t>1217520</t>
  </si>
  <si>
    <t>Внески до статутного капіталу суб’єктів господарювання</t>
  </si>
  <si>
    <t>Міська цільова Програма «Розвитку та фінансової підтримки комунальних підприємств Ніжинської міської  територіальної громади на 2026 рік»  (КП "НУВКГ" - 3500,0 тис.грн., КП "ВУКГ" - 3701,895 тис.грн.)</t>
  </si>
  <si>
    <t>в т.ч. обсяг капітальних видатків  для реалізації публічних інвестиційних проектів у 2026 році, гривень</t>
  </si>
  <si>
    <t>Капітальні видатки загального фонду, гривень</t>
  </si>
  <si>
    <t>Обсяг капітальних видатків у 2026 році</t>
  </si>
  <si>
    <t>Капітальні видатки спеціального фонду                                                                                                                                              (передані кошти), гривень</t>
  </si>
  <si>
    <t>1216030</t>
  </si>
  <si>
    <t>1217670</t>
  </si>
  <si>
    <t>Міська програма реалізації повноважень міської ради у галузі земельних відносин на 2026 рік</t>
  </si>
  <si>
    <t>3117520</t>
  </si>
  <si>
    <t>3110160</t>
  </si>
  <si>
    <t>Передані кошти</t>
  </si>
  <si>
    <t>Капітальні видатки  без субвенцій</t>
  </si>
  <si>
    <t>ПРОФІНАНСОВАНО у лютому</t>
  </si>
  <si>
    <t>Предмети довгострокового використання - 988,0 тис.грн.,                                                                                                                           ЦНАП - робоча станція для оформлення видачі паспортів - 750,0 тис.грн.</t>
  </si>
  <si>
    <t>1212170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</si>
  <si>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</si>
  <si>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1218110</t>
  </si>
  <si>
    <t>Інша субвенція з місцевого бюджету Івано - Франківської міської ради на придбання генераторів</t>
  </si>
  <si>
    <t>Субвенція з місцевого бюджету державному бюджету на виконання програм соціально-економічного розвитку регіонів</t>
  </si>
  <si>
    <t>Капітальні трансферти органам державного управління інших рівнів</t>
  </si>
  <si>
    <t>Програма «Програма фінансової підтримки управління патрульної поліції в Чернігівській області Департаменту патрульної поліції на 2026 рік»</t>
  </si>
  <si>
    <t>Інша діяльність у сфері державного управління</t>
  </si>
  <si>
    <t>0210180</t>
  </si>
  <si>
    <t>Співфінансування по об’єкту «Нове будівництво карт мулових майданчиків очисних споруд на території Талалаївської територіальної громади Ніжинського району Чернігівської області»</t>
  </si>
  <si>
    <t>Видатки загального та спеціального фондів (в т.ч. ПІП)</t>
  </si>
  <si>
    <t>% виконання ЗФ</t>
  </si>
  <si>
    <t>% виконання СФ</t>
  </si>
  <si>
    <t>Бюджет розвитку</t>
  </si>
  <si>
    <t>Разом  видатки ЗФ</t>
  </si>
  <si>
    <t>профінансовано  в березні</t>
  </si>
  <si>
    <t>профінансовано  за  січень-березень</t>
  </si>
  <si>
    <t>Предмети довгострокового користування</t>
  </si>
  <si>
    <t xml:space="preserve">Співфінансування  проєкту Citi Experiment Fund, що впроваджується  Програмою розвитку ООН за сприяння Міністерства фінансів Словацької Республіки (25% від суми гранту)   </t>
  </si>
  <si>
    <t>Забезпечення діяльності місцевих центрів фізичного здоров’я населення та проведення фізкультурно-масових заходів серед населення регіону</t>
  </si>
  <si>
    <t xml:space="preserve">Касові на 01.04.2026  </t>
  </si>
  <si>
    <t>станом на 01.04.2026 р.</t>
  </si>
  <si>
    <t xml:space="preserve">Розподіл коштів бюджету розвитку  та загального фонду на капітальні видатки виробничої, комунікаційної, </t>
  </si>
  <si>
    <t xml:space="preserve">  </t>
  </si>
  <si>
    <t xml:space="preserve">   </t>
  </si>
  <si>
    <t>3211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</si>
</sst>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#,##0.0"/>
  </numFmts>
  <fonts count="66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</font>
    <font>
      <sz val="14"/>
      <name val="Times New Roman"/>
      <family val="1"/>
    </font>
    <font>
      <sz val="14"/>
      <name val="Arial Cyr"/>
      <family val="2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b/>
      <sz val="16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16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Arial Cyr"/>
      <charset val="204"/>
    </font>
    <font>
      <b/>
      <sz val="15"/>
      <name val="Times New Roman"/>
      <family val="1"/>
      <charset val="204"/>
    </font>
    <font>
      <sz val="16"/>
      <name val="Arial"/>
      <family val="2"/>
      <charset val="204"/>
    </font>
    <font>
      <i/>
      <sz val="11"/>
      <name val="Arial Cyr"/>
      <charset val="204"/>
    </font>
    <font>
      <b/>
      <i/>
      <sz val="18"/>
      <name val="Arial Cyr"/>
      <charset val="204"/>
    </font>
    <font>
      <sz val="16"/>
      <color indexed="8"/>
      <name val="Times New Roman"/>
      <family val="1"/>
      <charset val="204"/>
    </font>
    <font>
      <b/>
      <sz val="14"/>
      <color indexed="8"/>
      <name val="Arial Cyr"/>
      <charset val="204"/>
    </font>
    <font>
      <sz val="14"/>
      <color indexed="8"/>
      <name val="Arial Cyr"/>
      <charset val="204"/>
    </font>
    <font>
      <i/>
      <sz val="16"/>
      <name val="Arial Cyr"/>
      <charset val="204"/>
    </font>
    <font>
      <i/>
      <sz val="14"/>
      <name val="Arial Cyr"/>
      <charset val="204"/>
    </font>
    <font>
      <b/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charset val="204"/>
    </font>
    <font>
      <sz val="10"/>
      <color indexed="8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18"/>
      <color indexed="8"/>
      <name val="Arial Cyr"/>
      <charset val="204"/>
    </font>
    <font>
      <b/>
      <sz val="18"/>
      <name val="Arial Cyr"/>
      <charset val="204"/>
    </font>
    <font>
      <b/>
      <sz val="20"/>
      <color indexed="8"/>
      <name val="Times New Roman"/>
      <family val="1"/>
      <charset val="204"/>
    </font>
    <font>
      <sz val="20"/>
      <color rgb="FFFF0000"/>
      <name val="Arial Cyr"/>
      <charset val="204"/>
    </font>
    <font>
      <i/>
      <sz val="20"/>
      <name val="Arial Cyr"/>
      <charset val="204"/>
    </font>
    <font>
      <sz val="10"/>
      <color indexed="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color rgb="FF333333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b/>
      <sz val="22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7E6A4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1" fillId="0" borderId="0">
      <alignment vertical="top"/>
    </xf>
  </cellStyleXfs>
  <cellXfs count="312">
    <xf numFmtId="0" fontId="0" fillId="0" borderId="0" xfId="0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2" fillId="0" borderId="0" xfId="0" applyFont="1"/>
    <xf numFmtId="0" fontId="5" fillId="0" borderId="0" xfId="0" applyFont="1"/>
    <xf numFmtId="0" fontId="0" fillId="0" borderId="2" xfId="0" applyBorder="1" applyAlignment="1">
      <alignment wrapText="1"/>
    </xf>
    <xf numFmtId="0" fontId="4" fillId="0" borderId="0" xfId="0" applyFont="1" applyAlignment="1">
      <alignment horizontal="center"/>
    </xf>
    <xf numFmtId="0" fontId="9" fillId="0" borderId="2" xfId="0" applyFont="1" applyBorder="1" applyAlignment="1">
      <alignment horizontal="left" wrapText="1"/>
    </xf>
    <xf numFmtId="0" fontId="9" fillId="2" borderId="2" xfId="0" applyFont="1" applyFill="1" applyBorder="1" applyAlignment="1">
      <alignment horizontal="left" wrapText="1"/>
    </xf>
    <xf numFmtId="165" fontId="9" fillId="2" borderId="2" xfId="0" applyNumberFormat="1" applyFont="1" applyFill="1" applyBorder="1"/>
    <xf numFmtId="165" fontId="9" fillId="2" borderId="2" xfId="0" applyNumberFormat="1" applyFont="1" applyFill="1" applyBorder="1" applyAlignment="1"/>
    <xf numFmtId="165" fontId="8" fillId="2" borderId="2" xfId="0" applyNumberFormat="1" applyFont="1" applyFill="1" applyBorder="1"/>
    <xf numFmtId="165" fontId="8" fillId="2" borderId="2" xfId="0" applyNumberFormat="1" applyFont="1" applyFill="1" applyBorder="1" applyAlignment="1">
      <alignment wrapText="1"/>
    </xf>
    <xf numFmtId="165" fontId="8" fillId="2" borderId="2" xfId="0" applyNumberFormat="1" applyFont="1" applyFill="1" applyBorder="1" applyAlignment="1"/>
    <xf numFmtId="2" fontId="4" fillId="0" borderId="0" xfId="0" applyNumberFormat="1" applyFont="1"/>
    <xf numFmtId="0" fontId="0" fillId="0" borderId="2" xfId="0" applyBorder="1"/>
    <xf numFmtId="165" fontId="0" fillId="0" borderId="2" xfId="0" applyNumberFormat="1" applyBorder="1"/>
    <xf numFmtId="0" fontId="12" fillId="0" borderId="2" xfId="0" applyFont="1" applyBorder="1"/>
    <xf numFmtId="0" fontId="15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49" fontId="12" fillId="2" borderId="2" xfId="0" applyNumberFormat="1" applyFont="1" applyFill="1" applyBorder="1" applyAlignment="1">
      <alignment horizontal="center"/>
    </xf>
    <xf numFmtId="1" fontId="15" fillId="2" borderId="2" xfId="0" applyNumberFormat="1" applyFont="1" applyFill="1" applyBorder="1" applyAlignment="1">
      <alignment wrapText="1"/>
    </xf>
    <xf numFmtId="1" fontId="14" fillId="2" borderId="2" xfId="0" applyNumberFormat="1" applyFont="1" applyFill="1" applyBorder="1" applyAlignment="1">
      <alignment wrapText="1"/>
    </xf>
    <xf numFmtId="49" fontId="14" fillId="0" borderId="2" xfId="0" applyNumberFormat="1" applyFont="1" applyBorder="1" applyAlignment="1">
      <alignment horizontal="center" wrapText="1"/>
    </xf>
    <xf numFmtId="1" fontId="12" fillId="2" borderId="0" xfId="0" applyNumberFormat="1" applyFont="1" applyFill="1" applyBorder="1" applyAlignment="1">
      <alignment horizontal="center"/>
    </xf>
    <xf numFmtId="1" fontId="15" fillId="2" borderId="0" xfId="0" applyNumberFormat="1" applyFont="1" applyFill="1" applyBorder="1" applyAlignment="1">
      <alignment wrapText="1"/>
    </xf>
    <xf numFmtId="165" fontId="14" fillId="2" borderId="0" xfId="0" applyNumberFormat="1" applyFont="1" applyFill="1" applyBorder="1" applyAlignment="1">
      <alignment wrapText="1"/>
    </xf>
    <xf numFmtId="165" fontId="14" fillId="2" borderId="0" xfId="0" applyNumberFormat="1" applyFont="1" applyFill="1" applyBorder="1" applyAlignment="1"/>
    <xf numFmtId="49" fontId="17" fillId="2" borderId="2" xfId="0" applyNumberFormat="1" applyFont="1" applyFill="1" applyBorder="1" applyAlignment="1">
      <alignment horizontal="center"/>
    </xf>
    <xf numFmtId="0" fontId="0" fillId="0" borderId="3" xfId="0" applyBorder="1"/>
    <xf numFmtId="0" fontId="0" fillId="0" borderId="0" xfId="0" applyBorder="1"/>
    <xf numFmtId="165" fontId="15" fillId="2" borderId="0" xfId="0" applyNumberFormat="1" applyFont="1" applyFill="1" applyBorder="1" applyAlignment="1"/>
    <xf numFmtId="165" fontId="18" fillId="2" borderId="2" xfId="0" applyNumberFormat="1" applyFont="1" applyFill="1" applyBorder="1" applyAlignment="1">
      <alignment wrapText="1"/>
    </xf>
    <xf numFmtId="165" fontId="9" fillId="2" borderId="2" xfId="0" applyNumberFormat="1" applyFont="1" applyFill="1" applyBorder="1" applyAlignment="1">
      <alignment wrapText="1"/>
    </xf>
    <xf numFmtId="0" fontId="17" fillId="0" borderId="0" xfId="0" applyFont="1"/>
    <xf numFmtId="0" fontId="19" fillId="0" borderId="0" xfId="0" applyFont="1" applyBorder="1"/>
    <xf numFmtId="0" fontId="19" fillId="0" borderId="0" xfId="0" applyNumberFormat="1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2" fontId="0" fillId="0" borderId="2" xfId="0" applyNumberFormat="1" applyBorder="1"/>
    <xf numFmtId="49" fontId="17" fillId="0" borderId="2" xfId="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0" fontId="12" fillId="0" borderId="2" xfId="0" applyFont="1" applyFill="1" applyBorder="1"/>
    <xf numFmtId="49" fontId="14" fillId="0" borderId="2" xfId="0" applyNumberFormat="1" applyFont="1" applyFill="1" applyBorder="1" applyAlignment="1">
      <alignment horizontal="center" wrapText="1"/>
    </xf>
    <xf numFmtId="2" fontId="0" fillId="0" borderId="2" xfId="0" applyNumberFormat="1" applyFill="1" applyBorder="1"/>
    <xf numFmtId="49" fontId="12" fillId="0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" fontId="15" fillId="0" borderId="2" xfId="0" applyNumberFormat="1" applyFont="1" applyFill="1" applyBorder="1" applyAlignment="1">
      <alignment wrapText="1"/>
    </xf>
    <xf numFmtId="1" fontId="14" fillId="0" borderId="2" xfId="0" applyNumberFormat="1" applyFont="1" applyFill="1" applyBorder="1" applyAlignment="1">
      <alignment wrapText="1"/>
    </xf>
    <xf numFmtId="49" fontId="6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left" wrapText="1"/>
    </xf>
    <xf numFmtId="49" fontId="15" fillId="0" borderId="2" xfId="0" applyNumberFormat="1" applyFont="1" applyFill="1" applyBorder="1" applyAlignment="1">
      <alignment horizontal="left" wrapText="1"/>
    </xf>
    <xf numFmtId="1" fontId="6" fillId="0" borderId="2" xfId="0" applyNumberFormat="1" applyFont="1" applyFill="1" applyBorder="1" applyAlignment="1">
      <alignment wrapText="1"/>
    </xf>
    <xf numFmtId="0" fontId="17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1" fontId="17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1" fontId="5" fillId="0" borderId="2" xfId="0" applyNumberFormat="1" applyFont="1" applyFill="1" applyBorder="1" applyAlignment="1">
      <alignment horizontal="center"/>
    </xf>
    <xf numFmtId="49" fontId="13" fillId="0" borderId="2" xfId="0" applyNumberFormat="1" applyFont="1" applyFill="1" applyBorder="1" applyAlignment="1">
      <alignment horizontal="center"/>
    </xf>
    <xf numFmtId="0" fontId="12" fillId="3" borderId="2" xfId="0" applyFont="1" applyFill="1" applyBorder="1"/>
    <xf numFmtId="49" fontId="17" fillId="3" borderId="2" xfId="0" applyNumberFormat="1" applyFont="1" applyFill="1" applyBorder="1" applyAlignment="1">
      <alignment horizontal="center" wrapText="1"/>
    </xf>
    <xf numFmtId="0" fontId="0" fillId="0" borderId="1" xfId="0" applyBorder="1"/>
    <xf numFmtId="0" fontId="12" fillId="2" borderId="2" xfId="0" applyFont="1" applyFill="1" applyBorder="1"/>
    <xf numFmtId="0" fontId="24" fillId="0" borderId="2" xfId="0" applyFont="1" applyFill="1" applyBorder="1" applyAlignment="1">
      <alignment horizontal="center"/>
    </xf>
    <xf numFmtId="2" fontId="8" fillId="0" borderId="2" xfId="0" applyNumberFormat="1" applyFont="1" applyFill="1" applyBorder="1"/>
    <xf numFmtId="0" fontId="0" fillId="0" borderId="2" xfId="0" applyFill="1" applyBorder="1"/>
    <xf numFmtId="0" fontId="0" fillId="0" borderId="0" xfId="0" applyFill="1"/>
    <xf numFmtId="49" fontId="5" fillId="0" borderId="2" xfId="0" applyNumberFormat="1" applyFont="1" applyFill="1" applyBorder="1" applyAlignment="1">
      <alignment horizontal="center" wrapText="1"/>
    </xf>
    <xf numFmtId="0" fontId="12" fillId="5" borderId="2" xfId="0" applyFont="1" applyFill="1" applyBorder="1"/>
    <xf numFmtId="49" fontId="17" fillId="5" borderId="2" xfId="0" applyNumberFormat="1" applyFont="1" applyFill="1" applyBorder="1" applyAlignment="1">
      <alignment horizontal="center" wrapText="1"/>
    </xf>
    <xf numFmtId="0" fontId="17" fillId="5" borderId="2" xfId="0" applyFont="1" applyFill="1" applyBorder="1" applyAlignment="1">
      <alignment horizontal="center"/>
    </xf>
    <xf numFmtId="0" fontId="12" fillId="6" borderId="2" xfId="0" applyFont="1" applyFill="1" applyBorder="1"/>
    <xf numFmtId="0" fontId="12" fillId="6" borderId="2" xfId="0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/>
    <xf numFmtId="4" fontId="29" fillId="5" borderId="2" xfId="0" applyNumberFormat="1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left" vertical="center" wrapText="1"/>
    </xf>
    <xf numFmtId="0" fontId="34" fillId="0" borderId="2" xfId="0" applyFont="1" applyBorder="1" applyAlignment="1">
      <alignment horizontal="left" vertical="top" wrapText="1"/>
    </xf>
    <xf numFmtId="0" fontId="12" fillId="7" borderId="2" xfId="0" applyFont="1" applyFill="1" applyBorder="1"/>
    <xf numFmtId="49" fontId="7" fillId="7" borderId="2" xfId="0" applyNumberFormat="1" applyFont="1" applyFill="1" applyBorder="1" applyAlignment="1">
      <alignment horizontal="center"/>
    </xf>
    <xf numFmtId="0" fontId="9" fillId="7" borderId="2" xfId="0" applyFont="1" applyFill="1" applyBorder="1" applyAlignment="1">
      <alignment horizontal="left" wrapText="1"/>
    </xf>
    <xf numFmtId="0" fontId="7" fillId="7" borderId="2" xfId="0" applyFont="1" applyFill="1" applyBorder="1"/>
    <xf numFmtId="0" fontId="8" fillId="7" borderId="2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17" fillId="7" borderId="2" xfId="0" applyFont="1" applyFill="1" applyBorder="1" applyAlignment="1">
      <alignment horizontal="center"/>
    </xf>
    <xf numFmtId="0" fontId="12" fillId="8" borderId="2" xfId="0" applyFont="1" applyFill="1" applyBorder="1"/>
    <xf numFmtId="49" fontId="12" fillId="8" borderId="2" xfId="0" applyNumberFormat="1" applyFont="1" applyFill="1" applyBorder="1" applyAlignment="1">
      <alignment horizontal="center"/>
    </xf>
    <xf numFmtId="0" fontId="15" fillId="8" borderId="2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/>
    </xf>
    <xf numFmtId="0" fontId="29" fillId="8" borderId="2" xfId="0" applyFont="1" applyFill="1" applyBorder="1" applyAlignment="1">
      <alignment horizontal="left" wrapText="1"/>
    </xf>
    <xf numFmtId="0" fontId="12" fillId="4" borderId="2" xfId="0" applyFont="1" applyFill="1" applyBorder="1"/>
    <xf numFmtId="0" fontId="5" fillId="4" borderId="2" xfId="0" applyFont="1" applyFill="1" applyBorder="1" applyAlignment="1">
      <alignment horizontal="center"/>
    </xf>
    <xf numFmtId="0" fontId="0" fillId="5" borderId="2" xfId="0" applyFill="1" applyBorder="1"/>
    <xf numFmtId="0" fontId="12" fillId="9" borderId="2" xfId="0" applyFont="1" applyFill="1" applyBorder="1"/>
    <xf numFmtId="0" fontId="34" fillId="0" borderId="2" xfId="0" applyFont="1" applyFill="1" applyBorder="1" applyAlignment="1">
      <alignment horizontal="left" vertical="top" wrapText="1"/>
    </xf>
    <xf numFmtId="0" fontId="7" fillId="4" borderId="2" xfId="0" applyFont="1" applyFill="1" applyBorder="1"/>
    <xf numFmtId="49" fontId="17" fillId="5" borderId="2" xfId="0" applyNumberFormat="1" applyFont="1" applyFill="1" applyBorder="1" applyAlignment="1">
      <alignment horizontal="center"/>
    </xf>
    <xf numFmtId="4" fontId="28" fillId="0" borderId="2" xfId="0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/>
    </xf>
    <xf numFmtId="4" fontId="30" fillId="4" borderId="2" xfId="0" applyNumberFormat="1" applyFont="1" applyFill="1" applyBorder="1" applyAlignment="1">
      <alignment horizontal="center" vertical="center"/>
    </xf>
    <xf numFmtId="4" fontId="30" fillId="0" borderId="2" xfId="0" applyNumberFormat="1" applyFont="1" applyBorder="1" applyAlignment="1">
      <alignment horizontal="center" vertical="center"/>
    </xf>
    <xf numFmtId="4" fontId="30" fillId="2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30" fillId="0" borderId="2" xfId="0" applyNumberFormat="1" applyFont="1" applyFill="1" applyBorder="1" applyAlignment="1">
      <alignment horizontal="center" vertical="center"/>
    </xf>
    <xf numFmtId="4" fontId="29" fillId="8" borderId="2" xfId="0" applyNumberFormat="1" applyFont="1" applyFill="1" applyBorder="1" applyAlignment="1">
      <alignment horizontal="center" vertical="center"/>
    </xf>
    <xf numFmtId="4" fontId="29" fillId="7" borderId="2" xfId="0" applyNumberFormat="1" applyFont="1" applyFill="1" applyBorder="1" applyAlignment="1">
      <alignment horizontal="center" vertical="center"/>
    </xf>
    <xf numFmtId="4" fontId="29" fillId="3" borderId="2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center"/>
    </xf>
    <xf numFmtId="4" fontId="28" fillId="0" borderId="2" xfId="0" applyNumberFormat="1" applyFont="1" applyFill="1" applyBorder="1" applyAlignment="1">
      <alignment horizontal="center" vertical="center"/>
    </xf>
    <xf numFmtId="4" fontId="29" fillId="0" borderId="2" xfId="0" applyNumberFormat="1" applyFont="1" applyFill="1" applyBorder="1" applyAlignment="1">
      <alignment horizontal="center" vertical="center"/>
    </xf>
    <xf numFmtId="4" fontId="29" fillId="5" borderId="2" xfId="0" applyNumberFormat="1" applyFont="1" applyFill="1" applyBorder="1" applyAlignment="1">
      <alignment horizontal="center" vertical="center"/>
    </xf>
    <xf numFmtId="4" fontId="28" fillId="2" borderId="2" xfId="0" applyNumberFormat="1" applyFont="1" applyFill="1" applyBorder="1" applyAlignment="1">
      <alignment horizontal="center" vertical="center"/>
    </xf>
    <xf numFmtId="4" fontId="11" fillId="2" borderId="2" xfId="0" applyNumberFormat="1" applyFont="1" applyFill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4" fontId="28" fillId="5" borderId="2" xfId="0" applyNumberFormat="1" applyFont="1" applyFill="1" applyBorder="1" applyAlignment="1">
      <alignment horizontal="center" vertical="center"/>
    </xf>
    <xf numFmtId="4" fontId="39" fillId="0" borderId="2" xfId="0" applyNumberFormat="1" applyFont="1" applyFill="1" applyBorder="1" applyAlignment="1">
      <alignment horizontal="center" vertical="center"/>
    </xf>
    <xf numFmtId="4" fontId="28" fillId="4" borderId="2" xfId="0" applyNumberFormat="1" applyFont="1" applyFill="1" applyBorder="1" applyAlignment="1">
      <alignment horizontal="center" vertical="center"/>
    </xf>
    <xf numFmtId="4" fontId="29" fillId="4" borderId="2" xfId="0" applyNumberFormat="1" applyFont="1" applyFill="1" applyBorder="1" applyAlignment="1">
      <alignment horizontal="center" vertical="center"/>
    </xf>
    <xf numFmtId="4" fontId="37" fillId="9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4" fontId="29" fillId="6" borderId="2" xfId="0" applyNumberFormat="1" applyFont="1" applyFill="1" applyBorder="1" applyAlignment="1">
      <alignment horizontal="center" vertical="center"/>
    </xf>
    <xf numFmtId="4" fontId="34" fillId="0" borderId="2" xfId="0" applyNumberFormat="1" applyFont="1" applyFill="1" applyBorder="1" applyAlignment="1">
      <alignment horizontal="center" vertical="center" wrapText="1"/>
    </xf>
    <xf numFmtId="0" fontId="27" fillId="9" borderId="2" xfId="0" applyFont="1" applyFill="1" applyBorder="1" applyAlignment="1">
      <alignment horizontal="left" vertical="center" wrapText="1"/>
    </xf>
    <xf numFmtId="0" fontId="29" fillId="7" borderId="2" xfId="0" applyFont="1" applyFill="1" applyBorder="1" applyAlignment="1">
      <alignment horizontal="center" vertical="center" wrapText="1"/>
    </xf>
    <xf numFmtId="0" fontId="29" fillId="7" borderId="2" xfId="0" applyFont="1" applyFill="1" applyBorder="1" applyAlignment="1">
      <alignment horizontal="center" wrapText="1"/>
    </xf>
    <xf numFmtId="0" fontId="28" fillId="2" borderId="2" xfId="0" applyFont="1" applyFill="1" applyBorder="1" applyAlignment="1">
      <alignment horizontal="left" vertical="center" wrapText="1"/>
    </xf>
    <xf numFmtId="0" fontId="11" fillId="0" borderId="0" xfId="0" applyFont="1"/>
    <xf numFmtId="0" fontId="22" fillId="0" borderId="0" xfId="0" applyFont="1"/>
    <xf numFmtId="0" fontId="0" fillId="3" borderId="2" xfId="0" applyFill="1" applyBorder="1" applyAlignment="1">
      <alignment horizontal="center" vertical="center"/>
    </xf>
    <xf numFmtId="0" fontId="40" fillId="5" borderId="2" xfId="0" applyFont="1" applyFill="1" applyBorder="1" applyAlignment="1">
      <alignment wrapText="1"/>
    </xf>
    <xf numFmtId="0" fontId="40" fillId="9" borderId="2" xfId="0" applyFont="1" applyFill="1" applyBorder="1"/>
    <xf numFmtId="166" fontId="40" fillId="5" borderId="5" xfId="1" applyNumberFormat="1" applyFont="1" applyFill="1" applyBorder="1" applyAlignment="1">
      <alignment vertical="top" wrapText="1"/>
    </xf>
    <xf numFmtId="49" fontId="8" fillId="9" borderId="2" xfId="0" applyNumberFormat="1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wrapText="1"/>
    </xf>
    <xf numFmtId="4" fontId="29" fillId="9" borderId="2" xfId="0" applyNumberFormat="1" applyFont="1" applyFill="1" applyBorder="1" applyAlignment="1">
      <alignment horizontal="center" vertical="center"/>
    </xf>
    <xf numFmtId="0" fontId="42" fillId="5" borderId="2" xfId="0" applyFont="1" applyFill="1" applyBorder="1"/>
    <xf numFmtId="0" fontId="6" fillId="5" borderId="2" xfId="0" applyFont="1" applyFill="1" applyBorder="1" applyAlignment="1">
      <alignment horizontal="center"/>
    </xf>
    <xf numFmtId="0" fontId="28" fillId="4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4" fillId="0" borderId="2" xfId="0" applyFont="1" applyBorder="1" applyAlignment="1">
      <alignment horizontal="center" vertical="center" textRotation="90" wrapText="1"/>
    </xf>
    <xf numFmtId="0" fontId="0" fillId="0" borderId="2" xfId="0" applyBorder="1" applyAlignment="1">
      <alignment horizontal="center" wrapText="1"/>
    </xf>
    <xf numFmtId="49" fontId="0" fillId="0" borderId="2" xfId="0" applyNumberFormat="1" applyBorder="1" applyAlignment="1">
      <alignment horizontal="center" wrapText="1"/>
    </xf>
    <xf numFmtId="0" fontId="32" fillId="5" borderId="2" xfId="0" applyFont="1" applyFill="1" applyBorder="1" applyAlignment="1">
      <alignment horizontal="center" vertical="center" wrapText="1"/>
    </xf>
    <xf numFmtId="0" fontId="27" fillId="9" borderId="2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/>
    </xf>
    <xf numFmtId="49" fontId="8" fillId="7" borderId="2" xfId="0" applyNumberFormat="1" applyFont="1" applyFill="1" applyBorder="1" applyAlignment="1">
      <alignment horizontal="center" wrapText="1"/>
    </xf>
    <xf numFmtId="0" fontId="46" fillId="5" borderId="2" xfId="0" applyFont="1" applyFill="1" applyBorder="1" applyAlignment="1">
      <alignment horizontal="center" wrapText="1"/>
    </xf>
    <xf numFmtId="0" fontId="37" fillId="9" borderId="2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vertical="center" wrapText="1"/>
    </xf>
    <xf numFmtId="49" fontId="17" fillId="6" borderId="2" xfId="0" applyNumberFormat="1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wrapText="1"/>
    </xf>
    <xf numFmtId="0" fontId="47" fillId="6" borderId="2" xfId="0" applyFont="1" applyFill="1" applyBorder="1" applyAlignment="1">
      <alignment horizontal="left" wrapText="1"/>
    </xf>
    <xf numFmtId="0" fontId="47" fillId="8" borderId="2" xfId="0" applyFont="1" applyFill="1" applyBorder="1" applyAlignment="1">
      <alignment horizontal="left" wrapText="1"/>
    </xf>
    <xf numFmtId="2" fontId="8" fillId="2" borderId="2" xfId="0" applyNumberFormat="1" applyFont="1" applyFill="1" applyBorder="1"/>
    <xf numFmtId="4" fontId="29" fillId="6" borderId="2" xfId="0" applyNumberFormat="1" applyFont="1" applyFill="1" applyBorder="1" applyAlignment="1">
      <alignment horizontal="center"/>
    </xf>
    <xf numFmtId="4" fontId="29" fillId="2" borderId="2" xfId="0" applyNumberFormat="1" applyFont="1" applyFill="1" applyBorder="1" applyAlignment="1">
      <alignment horizontal="center"/>
    </xf>
    <xf numFmtId="4" fontId="28" fillId="2" borderId="2" xfId="0" applyNumberFormat="1" applyFont="1" applyFill="1" applyBorder="1" applyAlignment="1">
      <alignment horizontal="center"/>
    </xf>
    <xf numFmtId="4" fontId="29" fillId="2" borderId="2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vertical="center" wrapText="1"/>
    </xf>
    <xf numFmtId="49" fontId="23" fillId="5" borderId="2" xfId="0" applyNumberFormat="1" applyFont="1" applyFill="1" applyBorder="1" applyAlignment="1">
      <alignment horizontal="center"/>
    </xf>
    <xf numFmtId="4" fontId="43" fillId="0" borderId="2" xfId="0" applyNumberFormat="1" applyFont="1" applyFill="1" applyBorder="1" applyAlignment="1">
      <alignment horizontal="center" vertical="center"/>
    </xf>
    <xf numFmtId="4" fontId="37" fillId="5" borderId="2" xfId="0" applyNumberFormat="1" applyFont="1" applyFill="1" applyBorder="1" applyAlignment="1">
      <alignment horizontal="center" vertical="center" wrapText="1"/>
    </xf>
    <xf numFmtId="4" fontId="34" fillId="0" borderId="2" xfId="0" applyNumberFormat="1" applyFont="1" applyBorder="1" applyAlignment="1">
      <alignment horizontal="center" vertical="center" wrapText="1"/>
    </xf>
    <xf numFmtId="0" fontId="43" fillId="0" borderId="2" xfId="0" applyFont="1" applyFill="1" applyBorder="1" applyAlignment="1">
      <alignment vertical="center" wrapText="1"/>
    </xf>
    <xf numFmtId="0" fontId="49" fillId="5" borderId="2" xfId="0" applyFont="1" applyFill="1" applyBorder="1" applyAlignment="1">
      <alignment wrapText="1"/>
    </xf>
    <xf numFmtId="2" fontId="0" fillId="4" borderId="2" xfId="0" applyNumberFormat="1" applyFill="1" applyBorder="1"/>
    <xf numFmtId="0" fontId="0" fillId="4" borderId="2" xfId="0" applyFill="1" applyBorder="1"/>
    <xf numFmtId="0" fontId="0" fillId="4" borderId="0" xfId="0" applyFill="1"/>
    <xf numFmtId="0" fontId="0" fillId="5" borderId="2" xfId="0" applyFill="1" applyBorder="1" applyAlignment="1">
      <alignment wrapText="1"/>
    </xf>
    <xf numFmtId="49" fontId="24" fillId="4" borderId="2" xfId="0" applyNumberFormat="1" applyFont="1" applyFill="1" applyBorder="1" applyAlignment="1">
      <alignment horizontal="center"/>
    </xf>
    <xf numFmtId="0" fontId="48" fillId="5" borderId="2" xfId="0" applyFont="1" applyFill="1" applyBorder="1"/>
    <xf numFmtId="49" fontId="29" fillId="7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49" fontId="33" fillId="0" borderId="2" xfId="0" applyNumberFormat="1" applyFont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/>
    </xf>
    <xf numFmtId="4" fontId="38" fillId="4" borderId="2" xfId="0" applyNumberFormat="1" applyFont="1" applyFill="1" applyBorder="1" applyAlignment="1">
      <alignment horizontal="center" vertical="center"/>
    </xf>
    <xf numFmtId="4" fontId="20" fillId="0" borderId="2" xfId="0" applyNumberFormat="1" applyFont="1" applyFill="1" applyBorder="1" applyAlignment="1">
      <alignment horizontal="center" vertical="center"/>
    </xf>
    <xf numFmtId="4" fontId="0" fillId="0" borderId="2" xfId="0" applyNumberFormat="1" applyFill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4" fontId="25" fillId="4" borderId="2" xfId="0" applyNumberFormat="1" applyFont="1" applyFill="1" applyBorder="1" applyAlignment="1">
      <alignment horizontal="center" vertical="center"/>
    </xf>
    <xf numFmtId="4" fontId="20" fillId="0" borderId="2" xfId="0" applyNumberFormat="1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26" fillId="0" borderId="2" xfId="0" applyNumberFormat="1" applyFont="1" applyFill="1" applyBorder="1" applyAlignment="1">
      <alignment horizontal="center" vertical="center"/>
    </xf>
    <xf numFmtId="4" fontId="25" fillId="0" borderId="2" xfId="0" applyNumberFormat="1" applyFont="1" applyBorder="1" applyAlignment="1">
      <alignment horizontal="center" vertical="center"/>
    </xf>
    <xf numFmtId="4" fontId="39" fillId="4" borderId="2" xfId="0" applyNumberFormat="1" applyFont="1" applyFill="1" applyBorder="1" applyAlignment="1">
      <alignment horizontal="center" vertical="center"/>
    </xf>
    <xf numFmtId="49" fontId="7" fillId="9" borderId="2" xfId="0" applyNumberFormat="1" applyFont="1" applyFill="1" applyBorder="1" applyAlignment="1">
      <alignment horizontal="center" wrapText="1"/>
    </xf>
    <xf numFmtId="0" fontId="10" fillId="9" borderId="2" xfId="0" applyFont="1" applyFill="1" applyBorder="1" applyAlignment="1">
      <alignment horizontal="center" vertical="center" wrapText="1"/>
    </xf>
    <xf numFmtId="0" fontId="29" fillId="9" borderId="2" xfId="0" applyFont="1" applyFill="1" applyBorder="1" applyAlignment="1">
      <alignment horizontal="center" vertical="center" wrapText="1"/>
    </xf>
    <xf numFmtId="4" fontId="29" fillId="9" borderId="5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32" fillId="5" borderId="2" xfId="0" applyFont="1" applyFill="1" applyBorder="1" applyAlignment="1">
      <alignment horizontal="center" wrapText="1"/>
    </xf>
    <xf numFmtId="0" fontId="50" fillId="5" borderId="2" xfId="0" applyFont="1" applyFill="1" applyBorder="1" applyAlignment="1">
      <alignment vertical="top" wrapText="1"/>
    </xf>
    <xf numFmtId="0" fontId="45" fillId="0" borderId="2" xfId="0" applyFont="1" applyBorder="1" applyAlignment="1">
      <alignment vertical="top" wrapText="1"/>
    </xf>
    <xf numFmtId="0" fontId="28" fillId="0" borderId="2" xfId="0" applyFont="1" applyBorder="1" applyAlignment="1">
      <alignment horizontal="justify" vertical="top" wrapText="1"/>
    </xf>
    <xf numFmtId="0" fontId="28" fillId="4" borderId="2" xfId="0" applyFont="1" applyFill="1" applyBorder="1" applyAlignment="1">
      <alignment horizontal="justify" vertical="top" wrapText="1"/>
    </xf>
    <xf numFmtId="0" fontId="51" fillId="5" borderId="2" xfId="0" applyFont="1" applyFill="1" applyBorder="1" applyAlignment="1">
      <alignment vertical="center" wrapText="1"/>
    </xf>
    <xf numFmtId="0" fontId="48" fillId="5" borderId="2" xfId="0" applyFont="1" applyFill="1" applyBorder="1" applyAlignment="1">
      <alignment vertical="center" wrapText="1"/>
    </xf>
    <xf numFmtId="0" fontId="46" fillId="5" borderId="2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4" fillId="0" borderId="2" xfId="0" applyNumberFormat="1" applyFont="1" applyBorder="1" applyAlignment="1">
      <alignment vertical="center" wrapText="1"/>
    </xf>
    <xf numFmtId="0" fontId="53" fillId="5" borderId="2" xfId="0" applyNumberFormat="1" applyFont="1" applyFill="1" applyBorder="1" applyAlignment="1">
      <alignment vertical="center" wrapText="1"/>
    </xf>
    <xf numFmtId="0" fontId="43" fillId="0" borderId="2" xfId="0" applyFont="1" applyFill="1" applyBorder="1" applyAlignment="1">
      <alignment horizontal="left" wrapText="1"/>
    </xf>
    <xf numFmtId="0" fontId="45" fillId="0" borderId="2" xfId="0" applyFont="1" applyBorder="1" applyAlignment="1">
      <alignment wrapText="1"/>
    </xf>
    <xf numFmtId="0" fontId="54" fillId="5" borderId="2" xfId="0" applyFont="1" applyFill="1" applyBorder="1" applyAlignment="1">
      <alignment wrapText="1"/>
    </xf>
    <xf numFmtId="49" fontId="55" fillId="5" borderId="2" xfId="0" applyNumberFormat="1" applyFont="1" applyFill="1" applyBorder="1" applyAlignment="1">
      <alignment horizontal="center"/>
    </xf>
    <xf numFmtId="0" fontId="32" fillId="5" borderId="2" xfId="0" applyFont="1" applyFill="1" applyBorder="1" applyAlignment="1">
      <alignment horizontal="center" vertical="top" wrapText="1"/>
    </xf>
    <xf numFmtId="0" fontId="14" fillId="5" borderId="5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vertical="top" wrapText="1"/>
    </xf>
    <xf numFmtId="0" fontId="48" fillId="5" borderId="2" xfId="0" applyFont="1" applyFill="1" applyBorder="1" applyAlignment="1">
      <alignment horizontal="center"/>
    </xf>
    <xf numFmtId="0" fontId="56" fillId="5" borderId="2" xfId="0" applyFont="1" applyFill="1" applyBorder="1"/>
    <xf numFmtId="0" fontId="52" fillId="5" borderId="2" xfId="0" applyFont="1" applyFill="1" applyBorder="1" applyAlignment="1">
      <alignment horizontal="left" vertical="top" wrapText="1"/>
    </xf>
    <xf numFmtId="0" fontId="46" fillId="5" borderId="2" xfId="0" applyFont="1" applyFill="1" applyBorder="1" applyAlignment="1">
      <alignment horizontal="center"/>
    </xf>
    <xf numFmtId="166" fontId="52" fillId="5" borderId="5" xfId="1" applyNumberFormat="1" applyFont="1" applyFill="1" applyBorder="1" applyAlignment="1">
      <alignment horizontal="center" wrapText="1"/>
    </xf>
    <xf numFmtId="165" fontId="8" fillId="2" borderId="3" xfId="0" applyNumberFormat="1" applyFont="1" applyFill="1" applyBorder="1" applyAlignment="1"/>
    <xf numFmtId="0" fontId="15" fillId="4" borderId="2" xfId="0" applyFont="1" applyFill="1" applyBorder="1" applyAlignment="1">
      <alignment horizontal="center" vertical="center" wrapText="1"/>
    </xf>
    <xf numFmtId="0" fontId="12" fillId="9" borderId="0" xfId="0" applyFont="1" applyFill="1" applyBorder="1" applyAlignment="1">
      <alignment horizontal="center"/>
    </xf>
    <xf numFmtId="49" fontId="43" fillId="0" borderId="7" xfId="0" applyNumberFormat="1" applyFont="1" applyFill="1" applyBorder="1" applyAlignment="1">
      <alignment horizontal="left" vertical="center" wrapText="1"/>
    </xf>
    <xf numFmtId="0" fontId="43" fillId="4" borderId="2" xfId="0" applyFont="1" applyFill="1" applyBorder="1" applyAlignment="1">
      <alignment horizontal="left" vertical="center" wrapText="1"/>
    </xf>
    <xf numFmtId="0" fontId="45" fillId="0" borderId="2" xfId="0" applyFont="1" applyBorder="1" applyAlignment="1">
      <alignment vertical="center" wrapText="1"/>
    </xf>
    <xf numFmtId="0" fontId="45" fillId="4" borderId="2" xfId="0" applyFont="1" applyFill="1" applyBorder="1" applyAlignment="1">
      <alignment vertical="center" wrapText="1"/>
    </xf>
    <xf numFmtId="0" fontId="43" fillId="4" borderId="2" xfId="0" applyNumberFormat="1" applyFont="1" applyFill="1" applyBorder="1" applyAlignment="1">
      <alignment horizontal="left" vertical="center" wrapText="1"/>
    </xf>
    <xf numFmtId="4" fontId="37" fillId="4" borderId="2" xfId="0" applyNumberFormat="1" applyFont="1" applyFill="1" applyBorder="1" applyAlignment="1">
      <alignment horizontal="center" vertical="center" wrapText="1"/>
    </xf>
    <xf numFmtId="4" fontId="37" fillId="0" borderId="2" xfId="0" applyNumberFormat="1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left" vertical="center" wrapText="1"/>
    </xf>
    <xf numFmtId="0" fontId="43" fillId="5" borderId="2" xfId="0" applyFont="1" applyFill="1" applyBorder="1" applyAlignment="1">
      <alignment vertical="center" wrapText="1"/>
    </xf>
    <xf numFmtId="0" fontId="57" fillId="5" borderId="0" xfId="0" applyFont="1" applyFill="1" applyAlignment="1">
      <alignment horizontal="center" vertical="center" wrapText="1"/>
    </xf>
    <xf numFmtId="0" fontId="57" fillId="5" borderId="0" xfId="0" applyFont="1" applyFill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4" fontId="34" fillId="5" borderId="2" xfId="0" applyNumberFormat="1" applyFont="1" applyFill="1" applyBorder="1" applyAlignment="1">
      <alignment horizontal="center" vertical="center" wrapText="1"/>
    </xf>
    <xf numFmtId="4" fontId="34" fillId="4" borderId="2" xfId="0" applyNumberFormat="1" applyFont="1" applyFill="1" applyBorder="1" applyAlignment="1">
      <alignment horizontal="center" vertical="center" wrapText="1"/>
    </xf>
    <xf numFmtId="0" fontId="45" fillId="4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/>
    </xf>
    <xf numFmtId="0" fontId="57" fillId="5" borderId="2" xfId="0" applyFont="1" applyFill="1" applyBorder="1" applyAlignment="1">
      <alignment horizontal="center" vertical="center" wrapText="1"/>
    </xf>
    <xf numFmtId="0" fontId="54" fillId="5" borderId="2" xfId="0" applyFont="1" applyFill="1" applyBorder="1" applyAlignment="1">
      <alignment vertical="top" wrapText="1"/>
    </xf>
    <xf numFmtId="0" fontId="45" fillId="4" borderId="2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5" fillId="4" borderId="2" xfId="0" applyFont="1" applyFill="1" applyBorder="1" applyAlignment="1">
      <alignment vertical="top" wrapText="1"/>
    </xf>
    <xf numFmtId="2" fontId="43" fillId="4" borderId="2" xfId="0" applyNumberFormat="1" applyFont="1" applyFill="1" applyBorder="1" applyAlignment="1">
      <alignment horizontal="left" vertical="center" wrapText="1"/>
    </xf>
    <xf numFmtId="2" fontId="48" fillId="5" borderId="2" xfId="0" applyNumberFormat="1" applyFont="1" applyFill="1" applyBorder="1" applyAlignment="1">
      <alignment horizontal="left" vertical="center" wrapText="1"/>
    </xf>
    <xf numFmtId="2" fontId="43" fillId="4" borderId="2" xfId="0" applyNumberFormat="1" applyFont="1" applyFill="1" applyBorder="1" applyAlignment="1">
      <alignment wrapText="1"/>
    </xf>
    <xf numFmtId="0" fontId="58" fillId="5" borderId="2" xfId="0" applyFont="1" applyFill="1" applyBorder="1" applyAlignment="1">
      <alignment horizontal="center" wrapText="1"/>
    </xf>
    <xf numFmtId="0" fontId="34" fillId="4" borderId="2" xfId="0" applyFont="1" applyFill="1" applyBorder="1" applyAlignment="1">
      <alignment horizontal="left" vertical="center" wrapText="1"/>
    </xf>
    <xf numFmtId="0" fontId="34" fillId="5" borderId="2" xfId="0" applyFont="1" applyFill="1" applyBorder="1" applyAlignment="1">
      <alignment horizontal="left" vertical="center" wrapText="1"/>
    </xf>
    <xf numFmtId="0" fontId="37" fillId="5" borderId="2" xfId="0" applyFont="1" applyFill="1" applyBorder="1" applyAlignment="1">
      <alignment horizontal="left" vertical="center" wrapText="1"/>
    </xf>
    <xf numFmtId="0" fontId="43" fillId="5" borderId="2" xfId="0" applyFont="1" applyFill="1" applyBorder="1"/>
    <xf numFmtId="0" fontId="59" fillId="5" borderId="2" xfId="0" applyFont="1" applyFill="1" applyBorder="1" applyAlignment="1">
      <alignment vertical="top" wrapText="1"/>
    </xf>
    <xf numFmtId="0" fontId="60" fillId="5" borderId="2" xfId="0" applyFont="1" applyFill="1" applyBorder="1" applyAlignment="1">
      <alignment wrapText="1"/>
    </xf>
    <xf numFmtId="0" fontId="28" fillId="4" borderId="2" xfId="0" applyFont="1" applyFill="1" applyBorder="1" applyAlignment="1">
      <alignment wrapText="1"/>
    </xf>
    <xf numFmtId="0" fontId="7" fillId="0" borderId="7" xfId="0" applyFont="1" applyBorder="1" applyAlignment="1">
      <alignment horizontal="center" vertical="center" wrapText="1"/>
    </xf>
    <xf numFmtId="0" fontId="48" fillId="5" borderId="5" xfId="0" applyFont="1" applyFill="1" applyBorder="1" applyAlignment="1">
      <alignment horizontal="center" wrapText="1"/>
    </xf>
    <xf numFmtId="0" fontId="53" fillId="5" borderId="5" xfId="0" applyFont="1" applyFill="1" applyBorder="1" applyAlignment="1">
      <alignment horizontal="left" vertical="center" wrapText="1"/>
    </xf>
    <xf numFmtId="0" fontId="43" fillId="4" borderId="5" xfId="0" applyFont="1" applyFill="1" applyBorder="1" applyAlignment="1">
      <alignment horizontal="left" wrapText="1"/>
    </xf>
    <xf numFmtId="49" fontId="6" fillId="5" borderId="2" xfId="0" applyNumberFormat="1" applyFont="1" applyFill="1" applyBorder="1" applyAlignment="1">
      <alignment horizontal="center" vertical="center" wrapText="1"/>
    </xf>
    <xf numFmtId="49" fontId="61" fillId="5" borderId="2" xfId="0" applyNumberFormat="1" applyFont="1" applyFill="1" applyBorder="1" applyAlignment="1">
      <alignment horizontal="center" vertical="center" wrapText="1"/>
    </xf>
    <xf numFmtId="49" fontId="16" fillId="4" borderId="2" xfId="0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wrapText="1"/>
    </xf>
    <xf numFmtId="0" fontId="62" fillId="5" borderId="2" xfId="0" applyFont="1" applyFill="1" applyBorder="1" applyAlignment="1">
      <alignment vertical="top" wrapText="1"/>
    </xf>
    <xf numFmtId="0" fontId="57" fillId="5" borderId="2" xfId="0" applyFont="1" applyFill="1" applyBorder="1" applyAlignment="1">
      <alignment horizontal="center" vertical="top" wrapText="1"/>
    </xf>
    <xf numFmtId="0" fontId="62" fillId="0" borderId="0" xfId="0" applyFont="1" applyAlignment="1">
      <alignment horizontal="center" vertical="center" wrapText="1"/>
    </xf>
    <xf numFmtId="0" fontId="43" fillId="4" borderId="4" xfId="0" applyFont="1" applyFill="1" applyBorder="1" applyAlignment="1">
      <alignment horizontal="left" wrapText="1"/>
    </xf>
    <xf numFmtId="0" fontId="15" fillId="5" borderId="2" xfId="0" applyFont="1" applyFill="1" applyBorder="1" applyAlignment="1">
      <alignment horizontal="left" vertical="center" wrapText="1"/>
    </xf>
    <xf numFmtId="0" fontId="63" fillId="5" borderId="2" xfId="0" applyFont="1" applyFill="1" applyBorder="1" applyAlignment="1">
      <alignment vertical="top" wrapText="1"/>
    </xf>
    <xf numFmtId="4" fontId="28" fillId="0" borderId="3" xfId="0" applyNumberFormat="1" applyFont="1" applyFill="1" applyBorder="1" applyAlignment="1">
      <alignment horizontal="center" vertical="center"/>
    </xf>
    <xf numFmtId="4" fontId="8" fillId="0" borderId="3" xfId="0" applyNumberFormat="1" applyFont="1" applyFill="1" applyBorder="1" applyAlignment="1">
      <alignment horizontal="center" vertical="center"/>
    </xf>
    <xf numFmtId="4" fontId="29" fillId="0" borderId="3" xfId="0" applyNumberFormat="1" applyFont="1" applyFill="1" applyBorder="1" applyAlignment="1">
      <alignment horizontal="center" vertical="center"/>
    </xf>
    <xf numFmtId="4" fontId="30" fillId="0" borderId="3" xfId="0" applyNumberFormat="1" applyFont="1" applyBorder="1" applyAlignment="1">
      <alignment horizontal="center" vertical="center"/>
    </xf>
    <xf numFmtId="0" fontId="43" fillId="0" borderId="2" xfId="0" applyFont="1" applyBorder="1" applyAlignment="1">
      <alignment wrapText="1"/>
    </xf>
    <xf numFmtId="0" fontId="65" fillId="6" borderId="2" xfId="0" applyFont="1" applyFill="1" applyBorder="1" applyAlignment="1">
      <alignment horizontal="left" wrapText="1"/>
    </xf>
    <xf numFmtId="2" fontId="30" fillId="0" borderId="2" xfId="0" applyNumberFormat="1" applyFont="1" applyFill="1" applyBorder="1" applyAlignment="1">
      <alignment horizontal="center" vertical="center"/>
    </xf>
    <xf numFmtId="2" fontId="30" fillId="0" borderId="2" xfId="0" applyNumberFormat="1" applyFont="1" applyBorder="1" applyAlignment="1">
      <alignment horizontal="center" vertical="center"/>
    </xf>
    <xf numFmtId="2" fontId="30" fillId="4" borderId="2" xfId="0" applyNumberFormat="1" applyFont="1" applyFill="1" applyBorder="1" applyAlignment="1">
      <alignment horizontal="center" vertical="center"/>
    </xf>
    <xf numFmtId="0" fontId="12" fillId="10" borderId="2" xfId="0" applyFont="1" applyFill="1" applyBorder="1"/>
    <xf numFmtId="0" fontId="12" fillId="10" borderId="2" xfId="0" applyFont="1" applyFill="1" applyBorder="1" applyAlignment="1">
      <alignment horizontal="center"/>
    </xf>
    <xf numFmtId="0" fontId="15" fillId="10" borderId="2" xfId="0" applyFont="1" applyFill="1" applyBorder="1" applyAlignment="1">
      <alignment horizontal="center" vertical="center" wrapText="1"/>
    </xf>
    <xf numFmtId="0" fontId="64" fillId="10" borderId="2" xfId="0" applyFont="1" applyFill="1" applyBorder="1" applyAlignment="1">
      <alignment wrapText="1"/>
    </xf>
    <xf numFmtId="4" fontId="29" fillId="10" borderId="2" xfId="0" applyNumberFormat="1" applyFont="1" applyFill="1" applyBorder="1" applyAlignment="1">
      <alignment horizontal="center" vertical="center"/>
    </xf>
    <xf numFmtId="2" fontId="28" fillId="0" borderId="2" xfId="0" applyNumberFormat="1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Звичайний_Додаток _ 3 зм_ни 4575" xfId="1"/>
    <cellStyle name="Обычный" xfId="0" builtinId="0"/>
  </cellStyles>
  <dxfs count="0"/>
  <tableStyles count="0" defaultTableStyle="TableStyleMedium9" defaultPivotStyle="PivotStyleLight16"/>
  <colors>
    <mruColors>
      <color rgb="FF99CC00"/>
      <color rgb="FFFFFF99"/>
      <color rgb="FF6699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728"/>
  <sheetViews>
    <sheetView tabSelected="1" view="pageBreakPreview" zoomScale="60" zoomScaleNormal="60" workbookViewId="0">
      <pane ySplit="9" topLeftCell="A113" activePane="bottomLeft" state="frozen"/>
      <selection pane="bottomLeft" activeCell="Y22" sqref="Y22:Y23"/>
    </sheetView>
  </sheetViews>
  <sheetFormatPr defaultRowHeight="12.75"/>
  <cols>
    <col min="1" max="1" width="8.7109375" customWidth="1"/>
    <col min="2" max="2" width="15.5703125" customWidth="1"/>
    <col min="3" max="3" width="37.28515625" customWidth="1"/>
    <col min="4" max="4" width="111.7109375" customWidth="1"/>
    <col min="5" max="7" width="28" customWidth="1"/>
    <col min="8" max="8" width="28.5703125" customWidth="1"/>
    <col min="9" max="9" width="29.28515625" hidden="1" customWidth="1"/>
    <col min="10" max="10" width="24.85546875" hidden="1" customWidth="1"/>
    <col min="11" max="11" width="23.140625" hidden="1" customWidth="1"/>
    <col min="12" max="12" width="21" hidden="1" customWidth="1"/>
    <col min="13" max="13" width="21.140625" hidden="1" customWidth="1"/>
    <col min="14" max="14" width="19.28515625" hidden="1" customWidth="1"/>
    <col min="15" max="15" width="17.5703125" hidden="1" customWidth="1"/>
    <col min="16" max="16" width="21.28515625" hidden="1" customWidth="1"/>
    <col min="17" max="17" width="13.42578125" hidden="1" customWidth="1"/>
    <col min="18" max="18" width="11" hidden="1" customWidth="1"/>
    <col min="19" max="19" width="12.42578125" hidden="1" customWidth="1"/>
    <col min="20" max="20" width="14.28515625" hidden="1" customWidth="1"/>
    <col min="21" max="21" width="14.5703125" hidden="1" customWidth="1"/>
    <col min="22" max="22" width="25" hidden="1" customWidth="1"/>
    <col min="23" max="23" width="26.7109375" customWidth="1"/>
    <col min="24" max="24" width="27.7109375" customWidth="1"/>
    <col min="25" max="25" width="14.140625" customWidth="1"/>
    <col min="26" max="26" width="14.85546875" customWidth="1"/>
  </cols>
  <sheetData>
    <row r="1" spans="1:38" ht="9" customHeight="1">
      <c r="D1" s="2"/>
      <c r="E1" s="7"/>
      <c r="F1" s="145"/>
      <c r="G1" s="145"/>
    </row>
    <row r="2" spans="1:38" ht="0.75" customHeight="1">
      <c r="D2" s="35"/>
      <c r="E2" s="145"/>
      <c r="F2" s="145"/>
      <c r="G2" s="145"/>
    </row>
    <row r="3" spans="1:38" ht="6.75" hidden="1" customHeight="1">
      <c r="C3" t="s">
        <v>1</v>
      </c>
      <c r="D3" s="2"/>
      <c r="E3" s="145"/>
      <c r="F3" s="145"/>
      <c r="G3" s="145"/>
      <c r="H3" s="7"/>
      <c r="I3" s="7"/>
    </row>
    <row r="4" spans="1:38" ht="20.25">
      <c r="B4" s="133"/>
      <c r="C4" s="133"/>
      <c r="D4" s="133"/>
      <c r="E4" s="133"/>
      <c r="F4" s="133"/>
      <c r="G4" s="133"/>
      <c r="H4" s="133"/>
      <c r="I4" s="134"/>
      <c r="J4" s="134"/>
      <c r="K4" s="133"/>
    </row>
    <row r="5" spans="1:38" ht="42.75" customHeight="1">
      <c r="B5" s="307" t="s">
        <v>160</v>
      </c>
      <c r="C5" s="307"/>
      <c r="D5" s="307"/>
      <c r="E5" s="307"/>
      <c r="F5" s="307"/>
      <c r="G5" s="307"/>
      <c r="H5" s="307"/>
      <c r="I5" s="307"/>
      <c r="J5" s="307"/>
      <c r="K5" s="307"/>
      <c r="L5" s="307"/>
      <c r="M5" s="307"/>
      <c r="N5" s="307"/>
    </row>
    <row r="6" spans="1:38" ht="30.75" customHeight="1">
      <c r="B6" s="308" t="s">
        <v>68</v>
      </c>
      <c r="C6" s="308"/>
      <c r="D6" s="308"/>
      <c r="E6" s="308"/>
      <c r="F6" s="308"/>
      <c r="G6" s="308"/>
      <c r="H6" s="308"/>
      <c r="I6" s="308"/>
      <c r="J6" s="308"/>
      <c r="K6" s="308"/>
      <c r="L6" s="308"/>
      <c r="M6" s="308"/>
      <c r="N6" s="308"/>
      <c r="R6" s="291"/>
      <c r="S6" s="291"/>
      <c r="T6" s="291"/>
      <c r="U6" s="291"/>
      <c r="V6" s="291"/>
      <c r="W6" s="306" t="s">
        <v>159</v>
      </c>
      <c r="X6" s="306"/>
      <c r="Y6" s="306"/>
      <c r="Z6" s="306"/>
      <c r="AA6" s="306"/>
    </row>
    <row r="7" spans="1:38" ht="39.75" customHeight="1">
      <c r="A7" s="65"/>
      <c r="B7" s="307" t="s">
        <v>67</v>
      </c>
      <c r="C7" s="307"/>
      <c r="D7" s="307"/>
      <c r="E7" s="307"/>
      <c r="F7" s="307"/>
      <c r="G7" s="307"/>
      <c r="H7" s="307"/>
      <c r="I7" s="307"/>
      <c r="J7" s="307"/>
      <c r="K7" s="307"/>
      <c r="L7" s="307"/>
      <c r="M7" s="307"/>
      <c r="N7" s="307"/>
      <c r="O7" s="65"/>
      <c r="P7" s="65"/>
      <c r="Q7" s="65"/>
      <c r="R7" s="65"/>
      <c r="S7" s="65"/>
      <c r="T7" s="65"/>
      <c r="U7" s="65"/>
      <c r="V7" s="65" t="s">
        <v>3</v>
      </c>
      <c r="W7" s="65"/>
      <c r="X7" s="65"/>
    </row>
    <row r="8" spans="1:38" ht="51.75" customHeight="1">
      <c r="A8" s="289" t="s">
        <v>2</v>
      </c>
      <c r="B8" s="146" t="s">
        <v>1</v>
      </c>
      <c r="C8" s="147" t="s">
        <v>33</v>
      </c>
      <c r="D8" s="292" t="s">
        <v>69</v>
      </c>
      <c r="E8" s="309" t="s">
        <v>127</v>
      </c>
      <c r="F8" s="310"/>
      <c r="G8" s="311"/>
      <c r="H8" s="295" t="s">
        <v>34</v>
      </c>
      <c r="I8" s="300" t="s">
        <v>154</v>
      </c>
      <c r="J8" s="135"/>
      <c r="K8" s="297" t="s">
        <v>136</v>
      </c>
      <c r="L8" s="298"/>
      <c r="M8" s="298"/>
      <c r="N8" s="298"/>
      <c r="O8" s="298"/>
      <c r="P8" s="298"/>
      <c r="Q8" s="298"/>
      <c r="R8" s="298"/>
      <c r="S8" s="298"/>
      <c r="T8" s="298"/>
      <c r="U8" s="299"/>
      <c r="V8" s="293" t="s">
        <v>153</v>
      </c>
      <c r="W8" s="304" t="s">
        <v>158</v>
      </c>
      <c r="X8" s="302" t="s">
        <v>4</v>
      </c>
      <c r="Y8" s="293" t="s">
        <v>149</v>
      </c>
      <c r="Z8" s="293" t="s">
        <v>150</v>
      </c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</row>
    <row r="9" spans="1:38" ht="183.75" customHeight="1">
      <c r="A9" s="290"/>
      <c r="B9" s="38"/>
      <c r="C9" s="148" t="s">
        <v>32</v>
      </c>
      <c r="D9" s="292"/>
      <c r="E9" s="246" t="s">
        <v>126</v>
      </c>
      <c r="F9" s="246" t="s">
        <v>128</v>
      </c>
      <c r="G9" s="259" t="s">
        <v>125</v>
      </c>
      <c r="H9" s="296"/>
      <c r="I9" s="301"/>
      <c r="J9" s="107"/>
      <c r="K9" s="108" t="s">
        <v>1</v>
      </c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294"/>
      <c r="W9" s="305"/>
      <c r="X9" s="303"/>
      <c r="Y9" s="294"/>
      <c r="Z9" s="294"/>
      <c r="AA9" s="16"/>
      <c r="AB9" s="6"/>
      <c r="AC9" s="16"/>
      <c r="AD9" s="16"/>
      <c r="AE9" s="16"/>
      <c r="AF9" s="16"/>
      <c r="AG9" s="16"/>
      <c r="AH9" s="16"/>
      <c r="AI9" s="16"/>
      <c r="AJ9" s="16"/>
      <c r="AK9" s="16"/>
      <c r="AL9" s="16"/>
    </row>
    <row r="10" spans="1:38" ht="60.75" customHeight="1">
      <c r="A10" s="225">
        <v>1</v>
      </c>
      <c r="B10" s="194" t="s">
        <v>10</v>
      </c>
      <c r="C10" s="196" t="s">
        <v>53</v>
      </c>
      <c r="D10" s="195"/>
      <c r="E10" s="197">
        <f>E11</f>
        <v>0</v>
      </c>
      <c r="F10" s="197"/>
      <c r="G10" s="197">
        <f t="shared" ref="G10:X10" si="0">G11</f>
        <v>3150000</v>
      </c>
      <c r="H10" s="197">
        <f t="shared" si="0"/>
        <v>0</v>
      </c>
      <c r="I10" s="197">
        <f t="shared" si="0"/>
        <v>0</v>
      </c>
      <c r="J10" s="197">
        <f t="shared" si="0"/>
        <v>0</v>
      </c>
      <c r="K10" s="197">
        <f t="shared" si="0"/>
        <v>0</v>
      </c>
      <c r="L10" s="197">
        <f t="shared" si="0"/>
        <v>0</v>
      </c>
      <c r="M10" s="197">
        <f t="shared" si="0"/>
        <v>0</v>
      </c>
      <c r="N10" s="197">
        <f t="shared" si="0"/>
        <v>0</v>
      </c>
      <c r="O10" s="197">
        <f t="shared" si="0"/>
        <v>0</v>
      </c>
      <c r="P10" s="197">
        <f t="shared" si="0"/>
        <v>0</v>
      </c>
      <c r="Q10" s="197">
        <f t="shared" si="0"/>
        <v>0</v>
      </c>
      <c r="R10" s="197">
        <f t="shared" si="0"/>
        <v>0</v>
      </c>
      <c r="S10" s="197">
        <f t="shared" si="0"/>
        <v>0</v>
      </c>
      <c r="T10" s="197">
        <f t="shared" si="0"/>
        <v>0</v>
      </c>
      <c r="U10" s="197">
        <f t="shared" si="0"/>
        <v>0</v>
      </c>
      <c r="V10" s="197">
        <f t="shared" si="0"/>
        <v>0</v>
      </c>
      <c r="W10" s="197">
        <f t="shared" si="0"/>
        <v>0</v>
      </c>
      <c r="X10" s="197">
        <f t="shared" si="0"/>
        <v>0</v>
      </c>
      <c r="Y10" s="105"/>
      <c r="Z10" s="105">
        <f>W10*100/G10</f>
        <v>0</v>
      </c>
      <c r="AA10" s="16"/>
      <c r="AB10" s="6"/>
      <c r="AC10" s="16"/>
      <c r="AD10" s="16"/>
      <c r="AE10" s="16"/>
      <c r="AF10" s="16"/>
      <c r="AG10" s="16"/>
      <c r="AH10" s="16"/>
      <c r="AI10" s="16"/>
      <c r="AJ10" s="16"/>
      <c r="AK10" s="16"/>
      <c r="AL10" s="16"/>
    </row>
    <row r="11" spans="1:38" ht="112.5" customHeight="1">
      <c r="A11" s="72">
        <v>2</v>
      </c>
      <c r="B11" s="73" t="s">
        <v>121</v>
      </c>
      <c r="C11" s="78" t="s">
        <v>118</v>
      </c>
      <c r="D11" s="253"/>
      <c r="E11" s="80">
        <f>E12+E13</f>
        <v>0</v>
      </c>
      <c r="F11" s="80"/>
      <c r="G11" s="80">
        <f t="shared" ref="G11" si="1">G12+G13</f>
        <v>3150000</v>
      </c>
      <c r="H11" s="80">
        <f t="shared" ref="H11:X11" si="2">H12+H13</f>
        <v>0</v>
      </c>
      <c r="I11" s="80">
        <f t="shared" si="2"/>
        <v>0</v>
      </c>
      <c r="J11" s="80">
        <f t="shared" si="2"/>
        <v>0</v>
      </c>
      <c r="K11" s="80">
        <f t="shared" si="2"/>
        <v>0</v>
      </c>
      <c r="L11" s="80">
        <f t="shared" si="2"/>
        <v>0</v>
      </c>
      <c r="M11" s="80">
        <f t="shared" si="2"/>
        <v>0</v>
      </c>
      <c r="N11" s="80">
        <f t="shared" si="2"/>
        <v>0</v>
      </c>
      <c r="O11" s="80">
        <f t="shared" si="2"/>
        <v>0</v>
      </c>
      <c r="P11" s="80">
        <f t="shared" si="2"/>
        <v>0</v>
      </c>
      <c r="Q11" s="80">
        <f t="shared" si="2"/>
        <v>0</v>
      </c>
      <c r="R11" s="80">
        <f t="shared" si="2"/>
        <v>0</v>
      </c>
      <c r="S11" s="80">
        <f t="shared" si="2"/>
        <v>0</v>
      </c>
      <c r="T11" s="80">
        <f t="shared" si="2"/>
        <v>0</v>
      </c>
      <c r="U11" s="80">
        <f t="shared" si="2"/>
        <v>0</v>
      </c>
      <c r="V11" s="80">
        <f t="shared" si="2"/>
        <v>0</v>
      </c>
      <c r="W11" s="80">
        <f t="shared" si="2"/>
        <v>0</v>
      </c>
      <c r="X11" s="80">
        <f t="shared" si="2"/>
        <v>0</v>
      </c>
      <c r="Y11" s="105"/>
      <c r="Z11" s="105">
        <f t="shared" ref="Z11:Z14" si="3">W11*100/G11</f>
        <v>0</v>
      </c>
      <c r="AA11" s="40"/>
      <c r="AB11" s="40"/>
      <c r="AC11" s="40"/>
      <c r="AD11" s="40"/>
      <c r="AE11" s="40"/>
      <c r="AF11" s="40"/>
      <c r="AG11" s="16"/>
      <c r="AH11" s="16"/>
      <c r="AI11" s="16"/>
      <c r="AJ11" s="16"/>
      <c r="AK11" s="16"/>
      <c r="AL11" s="16"/>
    </row>
    <row r="12" spans="1:38" ht="110.25" customHeight="1">
      <c r="A12" s="66">
        <v>3</v>
      </c>
      <c r="B12" s="71" t="s">
        <v>20</v>
      </c>
      <c r="C12" s="47" t="s">
        <v>21</v>
      </c>
      <c r="D12" s="252" t="s">
        <v>119</v>
      </c>
      <c r="E12" s="102"/>
      <c r="F12" s="102"/>
      <c r="G12" s="102">
        <v>3150000</v>
      </c>
      <c r="H12" s="104">
        <f>I12+V12</f>
        <v>0</v>
      </c>
      <c r="I12" s="106"/>
      <c r="J12" s="109"/>
      <c r="K12" s="184"/>
      <c r="L12" s="104"/>
      <c r="M12" s="104"/>
      <c r="N12" s="104"/>
      <c r="O12" s="104"/>
      <c r="P12" s="104"/>
      <c r="Q12" s="104"/>
      <c r="R12" s="104"/>
      <c r="S12" s="104"/>
      <c r="T12" s="106"/>
      <c r="U12" s="106"/>
      <c r="V12" s="106">
        <f>J12+K12+L12</f>
        <v>0</v>
      </c>
      <c r="W12" s="104"/>
      <c r="X12" s="109">
        <f>E12-H12</f>
        <v>0</v>
      </c>
      <c r="Y12" s="105"/>
      <c r="Z12" s="105">
        <f t="shared" si="3"/>
        <v>0</v>
      </c>
      <c r="AA12" s="40"/>
      <c r="AB12" s="40"/>
      <c r="AC12" s="40"/>
      <c r="AD12" s="40"/>
      <c r="AE12" s="40"/>
      <c r="AF12" s="40"/>
      <c r="AG12" s="16"/>
      <c r="AH12" s="16"/>
      <c r="AI12" s="16"/>
      <c r="AJ12" s="16"/>
      <c r="AK12" s="16"/>
      <c r="AL12" s="16"/>
    </row>
    <row r="13" spans="1:38" ht="88.5" hidden="1" customHeight="1">
      <c r="A13" s="66"/>
      <c r="B13" s="71"/>
      <c r="C13" s="47"/>
      <c r="D13" s="204"/>
      <c r="E13" s="102"/>
      <c r="F13" s="102"/>
      <c r="G13" s="102"/>
      <c r="H13" s="104">
        <f>I13+V13</f>
        <v>0</v>
      </c>
      <c r="I13" s="106"/>
      <c r="J13" s="109"/>
      <c r="K13" s="104"/>
      <c r="L13" s="104"/>
      <c r="M13" s="104"/>
      <c r="N13" s="104"/>
      <c r="O13" s="104"/>
      <c r="P13" s="104"/>
      <c r="Q13" s="104"/>
      <c r="R13" s="104"/>
      <c r="S13" s="104"/>
      <c r="T13" s="106"/>
      <c r="U13" s="106"/>
      <c r="V13" s="106">
        <f>J13+K13+L13+M13+N13</f>
        <v>0</v>
      </c>
      <c r="W13" s="109"/>
      <c r="X13" s="109">
        <f>E13-H13</f>
        <v>0</v>
      </c>
      <c r="Y13" s="105" t="e">
        <f t="shared" ref="Y13" si="4">W13*100/E13</f>
        <v>#DIV/0!</v>
      </c>
      <c r="Z13" s="105" t="e">
        <f t="shared" si="3"/>
        <v>#DIV/0!</v>
      </c>
      <c r="AA13" s="40"/>
      <c r="AB13" s="40"/>
      <c r="AC13" s="40"/>
      <c r="AD13" s="40"/>
      <c r="AE13" s="40"/>
      <c r="AF13" s="40"/>
      <c r="AG13" s="16"/>
      <c r="AH13" s="16"/>
      <c r="AI13" s="16"/>
      <c r="AJ13" s="16"/>
      <c r="AK13" s="16"/>
      <c r="AL13" s="16"/>
    </row>
    <row r="14" spans="1:38" ht="39" customHeight="1">
      <c r="A14" s="90">
        <v>4</v>
      </c>
      <c r="B14" s="91"/>
      <c r="C14" s="92"/>
      <c r="D14" s="94" t="s">
        <v>7</v>
      </c>
      <c r="E14" s="110">
        <f>E10</f>
        <v>0</v>
      </c>
      <c r="F14" s="110">
        <f t="shared" ref="F14:G14" si="5">F10</f>
        <v>0</v>
      </c>
      <c r="G14" s="110">
        <f t="shared" si="5"/>
        <v>3150000</v>
      </c>
      <c r="H14" s="110">
        <f t="shared" ref="H14:X14" si="6">H10</f>
        <v>0</v>
      </c>
      <c r="I14" s="110">
        <f t="shared" si="6"/>
        <v>0</v>
      </c>
      <c r="J14" s="110">
        <f t="shared" si="6"/>
        <v>0</v>
      </c>
      <c r="K14" s="110">
        <f t="shared" si="6"/>
        <v>0</v>
      </c>
      <c r="L14" s="110">
        <f t="shared" si="6"/>
        <v>0</v>
      </c>
      <c r="M14" s="110">
        <f t="shared" si="6"/>
        <v>0</v>
      </c>
      <c r="N14" s="110">
        <f t="shared" si="6"/>
        <v>0</v>
      </c>
      <c r="O14" s="110">
        <f t="shared" si="6"/>
        <v>0</v>
      </c>
      <c r="P14" s="110">
        <f t="shared" si="6"/>
        <v>0</v>
      </c>
      <c r="Q14" s="110">
        <f t="shared" si="6"/>
        <v>0</v>
      </c>
      <c r="R14" s="110">
        <f t="shared" si="6"/>
        <v>0</v>
      </c>
      <c r="S14" s="110">
        <f t="shared" si="6"/>
        <v>0</v>
      </c>
      <c r="T14" s="110">
        <f t="shared" si="6"/>
        <v>0</v>
      </c>
      <c r="U14" s="110">
        <f t="shared" si="6"/>
        <v>0</v>
      </c>
      <c r="V14" s="110">
        <f t="shared" si="6"/>
        <v>0</v>
      </c>
      <c r="W14" s="110">
        <f t="shared" si="6"/>
        <v>0</v>
      </c>
      <c r="X14" s="110">
        <f t="shared" si="6"/>
        <v>0</v>
      </c>
      <c r="Y14" s="122"/>
      <c r="Z14" s="105">
        <f t="shared" si="3"/>
        <v>0</v>
      </c>
      <c r="AA14" s="40"/>
      <c r="AB14" s="40"/>
      <c r="AC14" s="40"/>
      <c r="AD14" s="40"/>
      <c r="AE14" s="40"/>
      <c r="AF14" s="40"/>
      <c r="AG14" s="16"/>
      <c r="AH14" s="16"/>
      <c r="AI14" s="16"/>
      <c r="AJ14" s="16"/>
      <c r="AK14" s="16"/>
      <c r="AL14" s="16"/>
    </row>
    <row r="15" spans="1:38" ht="48.75" customHeight="1">
      <c r="A15" s="83">
        <v>5</v>
      </c>
      <c r="B15" s="84" t="s">
        <v>11</v>
      </c>
      <c r="C15" s="131" t="s">
        <v>35</v>
      </c>
      <c r="D15" s="85"/>
      <c r="E15" s="111">
        <f>E16+E21+E24+E26+E28+E32+E35+E19</f>
        <v>21580200</v>
      </c>
      <c r="F15" s="111">
        <f t="shared" ref="F15:G15" si="7">F16+F21+F24+F26+F28+F32+F35+F19</f>
        <v>4550000</v>
      </c>
      <c r="G15" s="111">
        <f t="shared" si="7"/>
        <v>0</v>
      </c>
      <c r="H15" s="111">
        <f t="shared" ref="H15:X15" si="8">H16+H21+H24+H26+H28+H35+H32</f>
        <v>780734</v>
      </c>
      <c r="I15" s="111">
        <f t="shared" si="8"/>
        <v>780734</v>
      </c>
      <c r="J15" s="111">
        <f t="shared" si="8"/>
        <v>0</v>
      </c>
      <c r="K15" s="111">
        <f t="shared" si="8"/>
        <v>0</v>
      </c>
      <c r="L15" s="111">
        <f t="shared" si="8"/>
        <v>0</v>
      </c>
      <c r="M15" s="111">
        <f t="shared" si="8"/>
        <v>0</v>
      </c>
      <c r="N15" s="111">
        <f t="shared" si="8"/>
        <v>0</v>
      </c>
      <c r="O15" s="111">
        <f t="shared" si="8"/>
        <v>0</v>
      </c>
      <c r="P15" s="111">
        <f t="shared" si="8"/>
        <v>0</v>
      </c>
      <c r="Q15" s="111">
        <f t="shared" si="8"/>
        <v>0</v>
      </c>
      <c r="R15" s="111">
        <f t="shared" si="8"/>
        <v>0</v>
      </c>
      <c r="S15" s="111">
        <f t="shared" si="8"/>
        <v>0</v>
      </c>
      <c r="T15" s="111">
        <f t="shared" si="8"/>
        <v>0</v>
      </c>
      <c r="U15" s="111">
        <f t="shared" si="8"/>
        <v>0</v>
      </c>
      <c r="V15" s="111">
        <f t="shared" si="8"/>
        <v>0</v>
      </c>
      <c r="W15" s="111">
        <f t="shared" si="8"/>
        <v>780734</v>
      </c>
      <c r="X15" s="111">
        <f t="shared" si="8"/>
        <v>20199466</v>
      </c>
      <c r="Y15" s="122">
        <f>W15*100/E15</f>
        <v>3.6178255993920354</v>
      </c>
      <c r="Z15" s="40"/>
      <c r="AA15" s="40"/>
      <c r="AB15" s="40"/>
      <c r="AC15" s="40"/>
      <c r="AD15" s="40"/>
      <c r="AE15" s="40"/>
      <c r="AF15" s="40"/>
      <c r="AG15" s="16"/>
      <c r="AH15" s="16"/>
      <c r="AI15" s="16"/>
      <c r="AJ15" s="16"/>
      <c r="AK15" s="16"/>
      <c r="AL15" s="16"/>
    </row>
    <row r="16" spans="1:38" ht="79.5" customHeight="1">
      <c r="A16" s="72">
        <v>6</v>
      </c>
      <c r="B16" s="101" t="s">
        <v>57</v>
      </c>
      <c r="C16" s="149" t="s">
        <v>58</v>
      </c>
      <c r="D16" s="179"/>
      <c r="E16" s="116">
        <f>E17+E18</f>
        <v>1974000</v>
      </c>
      <c r="F16" s="116"/>
      <c r="G16" s="116">
        <f t="shared" ref="G16:X16" si="9">G17+G18</f>
        <v>0</v>
      </c>
      <c r="H16" s="116">
        <f t="shared" si="9"/>
        <v>0</v>
      </c>
      <c r="I16" s="116">
        <f t="shared" si="9"/>
        <v>0</v>
      </c>
      <c r="J16" s="116">
        <f t="shared" si="9"/>
        <v>0</v>
      </c>
      <c r="K16" s="116">
        <f t="shared" si="9"/>
        <v>0</v>
      </c>
      <c r="L16" s="116">
        <f t="shared" si="9"/>
        <v>0</v>
      </c>
      <c r="M16" s="116">
        <f t="shared" si="9"/>
        <v>0</v>
      </c>
      <c r="N16" s="116">
        <f t="shared" si="9"/>
        <v>0</v>
      </c>
      <c r="O16" s="116">
        <f t="shared" si="9"/>
        <v>0</v>
      </c>
      <c r="P16" s="116">
        <f t="shared" si="9"/>
        <v>0</v>
      </c>
      <c r="Q16" s="116">
        <f t="shared" si="9"/>
        <v>0</v>
      </c>
      <c r="R16" s="116">
        <f t="shared" si="9"/>
        <v>0</v>
      </c>
      <c r="S16" s="116">
        <f t="shared" si="9"/>
        <v>0</v>
      </c>
      <c r="T16" s="116">
        <f t="shared" si="9"/>
        <v>0</v>
      </c>
      <c r="U16" s="116">
        <f t="shared" si="9"/>
        <v>0</v>
      </c>
      <c r="V16" s="116">
        <f t="shared" si="9"/>
        <v>0</v>
      </c>
      <c r="W16" s="116">
        <f t="shared" si="9"/>
        <v>0</v>
      </c>
      <c r="X16" s="116">
        <f t="shared" si="9"/>
        <v>1974000</v>
      </c>
      <c r="Y16" s="122">
        <f>W16*100/E16</f>
        <v>0</v>
      </c>
      <c r="Z16" s="40"/>
      <c r="AA16" s="40"/>
      <c r="AB16" s="40"/>
      <c r="AC16" s="40"/>
      <c r="AD16" s="40"/>
      <c r="AE16" s="40"/>
      <c r="AF16" s="40"/>
      <c r="AG16" s="16"/>
      <c r="AH16" s="16"/>
      <c r="AI16" s="16"/>
      <c r="AJ16" s="16"/>
      <c r="AK16" s="16"/>
      <c r="AL16" s="16"/>
    </row>
    <row r="17" spans="1:38" ht="99.75" customHeight="1">
      <c r="A17" s="95">
        <v>7</v>
      </c>
      <c r="B17" s="103" t="s">
        <v>6</v>
      </c>
      <c r="C17" s="224" t="s">
        <v>18</v>
      </c>
      <c r="D17" s="132" t="s">
        <v>137</v>
      </c>
      <c r="E17" s="122">
        <v>1738000</v>
      </c>
      <c r="F17" s="122"/>
      <c r="G17" s="122"/>
      <c r="H17" s="122">
        <f>I17+V17</f>
        <v>0</v>
      </c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2">
        <f>J17+K17+L17</f>
        <v>0</v>
      </c>
      <c r="W17" s="123"/>
      <c r="X17" s="122">
        <f>E17-H17</f>
        <v>1738000</v>
      </c>
      <c r="Y17" s="122">
        <f t="shared" ref="Y17:Y25" si="10">W17*100/E17</f>
        <v>0</v>
      </c>
      <c r="Z17" s="40"/>
      <c r="AA17" s="40"/>
      <c r="AB17" s="40"/>
      <c r="AC17" s="40"/>
      <c r="AD17" s="40"/>
      <c r="AE17" s="40"/>
      <c r="AF17" s="40"/>
      <c r="AG17" s="16"/>
      <c r="AH17" s="16"/>
      <c r="AI17" s="16"/>
      <c r="AJ17" s="16"/>
      <c r="AK17" s="16"/>
      <c r="AL17" s="16"/>
    </row>
    <row r="18" spans="1:38" ht="112.5" customHeight="1">
      <c r="A18" s="95">
        <v>8</v>
      </c>
      <c r="B18" s="103" t="s">
        <v>5</v>
      </c>
      <c r="C18" s="224" t="s">
        <v>0</v>
      </c>
      <c r="D18" s="132" t="s">
        <v>71</v>
      </c>
      <c r="E18" s="122">
        <v>236000</v>
      </c>
      <c r="F18" s="122"/>
      <c r="G18" s="122"/>
      <c r="H18" s="122">
        <f>I18+V18</f>
        <v>0</v>
      </c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2">
        <f>J18+K18+L18</f>
        <v>0</v>
      </c>
      <c r="W18" s="123"/>
      <c r="X18" s="122">
        <f>E18-H18</f>
        <v>236000</v>
      </c>
      <c r="Y18" s="122">
        <f t="shared" si="10"/>
        <v>0</v>
      </c>
      <c r="Z18" s="40"/>
      <c r="AA18" s="40"/>
      <c r="AB18" s="40"/>
      <c r="AC18" s="40"/>
      <c r="AD18" s="40"/>
      <c r="AE18" s="40"/>
      <c r="AF18" s="40"/>
      <c r="AG18" s="16"/>
      <c r="AH18" s="16"/>
      <c r="AI18" s="16"/>
      <c r="AJ18" s="16"/>
      <c r="AK18" s="16"/>
      <c r="AL18" s="16"/>
    </row>
    <row r="19" spans="1:38" ht="88.5" customHeight="1">
      <c r="A19" s="72">
        <v>9</v>
      </c>
      <c r="B19" s="101" t="s">
        <v>146</v>
      </c>
      <c r="C19" s="235" t="s">
        <v>145</v>
      </c>
      <c r="D19" s="272"/>
      <c r="E19" s="116">
        <f>E20</f>
        <v>600000</v>
      </c>
      <c r="F19" s="116">
        <f t="shared" ref="F19:X19" si="11">F20</f>
        <v>0</v>
      </c>
      <c r="G19" s="116">
        <f t="shared" si="11"/>
        <v>0</v>
      </c>
      <c r="H19" s="116">
        <f t="shared" si="11"/>
        <v>0</v>
      </c>
      <c r="I19" s="116">
        <f t="shared" si="11"/>
        <v>0</v>
      </c>
      <c r="J19" s="116">
        <f t="shared" si="11"/>
        <v>0</v>
      </c>
      <c r="K19" s="116">
        <f t="shared" si="11"/>
        <v>0</v>
      </c>
      <c r="L19" s="116">
        <f t="shared" si="11"/>
        <v>0</v>
      </c>
      <c r="M19" s="116">
        <f t="shared" si="11"/>
        <v>0</v>
      </c>
      <c r="N19" s="116">
        <f t="shared" si="11"/>
        <v>0</v>
      </c>
      <c r="O19" s="116">
        <f t="shared" si="11"/>
        <v>0</v>
      </c>
      <c r="P19" s="116">
        <f t="shared" si="11"/>
        <v>0</v>
      </c>
      <c r="Q19" s="116">
        <f t="shared" si="11"/>
        <v>0</v>
      </c>
      <c r="R19" s="116">
        <f t="shared" si="11"/>
        <v>0</v>
      </c>
      <c r="S19" s="116">
        <f t="shared" si="11"/>
        <v>0</v>
      </c>
      <c r="T19" s="116">
        <f t="shared" si="11"/>
        <v>0</v>
      </c>
      <c r="U19" s="116">
        <f t="shared" si="11"/>
        <v>0</v>
      </c>
      <c r="V19" s="116">
        <f t="shared" si="11"/>
        <v>0</v>
      </c>
      <c r="W19" s="116">
        <f t="shared" si="11"/>
        <v>0</v>
      </c>
      <c r="X19" s="116">
        <f t="shared" si="11"/>
        <v>600000</v>
      </c>
      <c r="Y19" s="122">
        <f t="shared" si="10"/>
        <v>0</v>
      </c>
      <c r="Z19" s="40"/>
      <c r="AA19" s="40"/>
      <c r="AB19" s="40"/>
      <c r="AC19" s="40"/>
      <c r="AD19" s="40"/>
      <c r="AE19" s="40"/>
      <c r="AF19" s="40"/>
      <c r="AG19" s="16"/>
      <c r="AH19" s="16"/>
      <c r="AI19" s="16"/>
      <c r="AJ19" s="16"/>
      <c r="AK19" s="16"/>
      <c r="AL19" s="16"/>
    </row>
    <row r="20" spans="1:38" ht="90" customHeight="1">
      <c r="A20" s="95">
        <v>10</v>
      </c>
      <c r="B20" s="103" t="s">
        <v>6</v>
      </c>
      <c r="C20" s="224" t="s">
        <v>18</v>
      </c>
      <c r="D20" s="132" t="s">
        <v>156</v>
      </c>
      <c r="E20" s="122">
        <v>600000</v>
      </c>
      <c r="F20" s="122"/>
      <c r="G20" s="122"/>
      <c r="H20" s="122">
        <f>I20+V20</f>
        <v>0</v>
      </c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2">
        <f>J20+K20+L20</f>
        <v>0</v>
      </c>
      <c r="W20" s="123"/>
      <c r="X20" s="122">
        <f>E20-H20</f>
        <v>600000</v>
      </c>
      <c r="Y20" s="122">
        <f t="shared" si="10"/>
        <v>0</v>
      </c>
      <c r="Z20" s="40"/>
      <c r="AA20" s="40"/>
      <c r="AB20" s="40"/>
      <c r="AC20" s="40"/>
      <c r="AD20" s="40"/>
      <c r="AE20" s="40"/>
      <c r="AF20" s="40"/>
      <c r="AG20" s="16"/>
      <c r="AH20" s="16"/>
      <c r="AI20" s="16"/>
      <c r="AJ20" s="16"/>
      <c r="AK20" s="16"/>
      <c r="AL20" s="16"/>
    </row>
    <row r="21" spans="1:38" ht="99.75" customHeight="1">
      <c r="A21" s="63">
        <v>11</v>
      </c>
      <c r="B21" s="64" t="s">
        <v>23</v>
      </c>
      <c r="C21" s="198" t="s">
        <v>22</v>
      </c>
      <c r="D21" s="142"/>
      <c r="E21" s="112">
        <f>E22+E23</f>
        <v>2856000</v>
      </c>
      <c r="F21" s="112">
        <f t="shared" ref="F21:X21" si="12">F22+F23</f>
        <v>0</v>
      </c>
      <c r="G21" s="112">
        <f t="shared" si="12"/>
        <v>0</v>
      </c>
      <c r="H21" s="112">
        <f t="shared" si="12"/>
        <v>299743</v>
      </c>
      <c r="I21" s="112">
        <f t="shared" si="12"/>
        <v>299743</v>
      </c>
      <c r="J21" s="112">
        <f t="shared" si="12"/>
        <v>0</v>
      </c>
      <c r="K21" s="112">
        <f t="shared" si="12"/>
        <v>0</v>
      </c>
      <c r="L21" s="112">
        <f t="shared" si="12"/>
        <v>0</v>
      </c>
      <c r="M21" s="112">
        <f t="shared" si="12"/>
        <v>0</v>
      </c>
      <c r="N21" s="112">
        <f t="shared" si="12"/>
        <v>0</v>
      </c>
      <c r="O21" s="112">
        <f t="shared" si="12"/>
        <v>0</v>
      </c>
      <c r="P21" s="112">
        <f t="shared" si="12"/>
        <v>0</v>
      </c>
      <c r="Q21" s="112">
        <f t="shared" si="12"/>
        <v>0</v>
      </c>
      <c r="R21" s="112">
        <f t="shared" si="12"/>
        <v>0</v>
      </c>
      <c r="S21" s="112">
        <f t="shared" si="12"/>
        <v>0</v>
      </c>
      <c r="T21" s="112">
        <f t="shared" si="12"/>
        <v>0</v>
      </c>
      <c r="U21" s="112">
        <f t="shared" si="12"/>
        <v>0</v>
      </c>
      <c r="V21" s="112">
        <f t="shared" si="12"/>
        <v>0</v>
      </c>
      <c r="W21" s="112">
        <f t="shared" si="12"/>
        <v>299743</v>
      </c>
      <c r="X21" s="112">
        <f t="shared" si="12"/>
        <v>2556257</v>
      </c>
      <c r="Y21" s="122">
        <f t="shared" si="10"/>
        <v>10.495203081232493</v>
      </c>
      <c r="Z21" s="40"/>
      <c r="AA21" s="40"/>
      <c r="AB21" s="40"/>
      <c r="AC21" s="40"/>
      <c r="AD21" s="40"/>
      <c r="AE21" s="40"/>
      <c r="AF21" s="40"/>
      <c r="AG21" s="16"/>
      <c r="AH21" s="16"/>
      <c r="AI21" s="16"/>
      <c r="AJ21" s="16"/>
      <c r="AK21" s="16"/>
      <c r="AL21" s="16"/>
    </row>
    <row r="22" spans="1:38" s="70" customFormat="1" ht="88.5" customHeight="1">
      <c r="A22" s="43">
        <v>12</v>
      </c>
      <c r="B22" s="42" t="s">
        <v>9</v>
      </c>
      <c r="C22" s="181" t="s">
        <v>17</v>
      </c>
      <c r="D22" s="172" t="s">
        <v>72</v>
      </c>
      <c r="E22" s="114">
        <v>2776000</v>
      </c>
      <c r="F22" s="114"/>
      <c r="G22" s="114"/>
      <c r="H22" s="109">
        <f>I22+V22</f>
        <v>299743</v>
      </c>
      <c r="I22" s="109">
        <v>299743</v>
      </c>
      <c r="J22" s="114"/>
      <c r="K22" s="122"/>
      <c r="L22" s="114"/>
      <c r="M22" s="114"/>
      <c r="N22" s="114"/>
      <c r="O22" s="114"/>
      <c r="P22" s="114"/>
      <c r="Q22" s="114"/>
      <c r="R22" s="115"/>
      <c r="S22" s="115"/>
      <c r="T22" s="115"/>
      <c r="U22" s="115"/>
      <c r="V22" s="114">
        <f>J22+K22+L22+M22+N22+O22+P22</f>
        <v>0</v>
      </c>
      <c r="W22" s="104">
        <v>299743</v>
      </c>
      <c r="X22" s="109">
        <f>E22-H22</f>
        <v>2476257</v>
      </c>
      <c r="Y22" s="122">
        <f t="shared" si="10"/>
        <v>10.797658501440923</v>
      </c>
      <c r="Z22" s="45"/>
      <c r="AA22" s="45"/>
      <c r="AB22" s="45"/>
      <c r="AC22" s="45"/>
      <c r="AD22" s="45"/>
      <c r="AE22" s="45"/>
      <c r="AF22" s="45"/>
      <c r="AG22" s="69"/>
      <c r="AH22" s="69"/>
      <c r="AI22" s="69"/>
      <c r="AJ22" s="69"/>
      <c r="AK22" s="69"/>
      <c r="AL22" s="69"/>
    </row>
    <row r="23" spans="1:38" s="70" customFormat="1" ht="88.5" customHeight="1">
      <c r="A23" s="43"/>
      <c r="B23" s="42" t="s">
        <v>163</v>
      </c>
      <c r="C23" s="181" t="s">
        <v>17</v>
      </c>
      <c r="D23" s="172"/>
      <c r="E23" s="114">
        <v>80000</v>
      </c>
      <c r="F23" s="114"/>
      <c r="G23" s="114"/>
      <c r="H23" s="109">
        <f>I23+V23</f>
        <v>0</v>
      </c>
      <c r="I23" s="109"/>
      <c r="J23" s="114"/>
      <c r="K23" s="122"/>
      <c r="L23" s="114"/>
      <c r="M23" s="114"/>
      <c r="N23" s="114"/>
      <c r="O23" s="114"/>
      <c r="P23" s="114"/>
      <c r="Q23" s="114"/>
      <c r="R23" s="115"/>
      <c r="S23" s="115"/>
      <c r="T23" s="115"/>
      <c r="U23" s="115"/>
      <c r="V23" s="114"/>
      <c r="W23" s="104"/>
      <c r="X23" s="109">
        <f>E23-H23</f>
        <v>80000</v>
      </c>
      <c r="Y23" s="122">
        <f t="shared" si="10"/>
        <v>0</v>
      </c>
      <c r="Z23" s="45"/>
      <c r="AA23" s="45"/>
      <c r="AB23" s="45"/>
      <c r="AC23" s="45"/>
      <c r="AD23" s="45"/>
      <c r="AE23" s="45"/>
      <c r="AF23" s="45"/>
      <c r="AG23" s="69"/>
      <c r="AH23" s="69"/>
      <c r="AI23" s="69"/>
      <c r="AJ23" s="69"/>
      <c r="AK23" s="69"/>
      <c r="AL23" s="69"/>
    </row>
    <row r="24" spans="1:38" s="70" customFormat="1" ht="39.75" customHeight="1">
      <c r="A24" s="72">
        <v>13</v>
      </c>
      <c r="B24" s="73" t="s">
        <v>48</v>
      </c>
      <c r="C24" s="78" t="s">
        <v>49</v>
      </c>
      <c r="D24" s="205"/>
      <c r="E24" s="116">
        <f>E25</f>
        <v>500000</v>
      </c>
      <c r="F24" s="116"/>
      <c r="G24" s="116"/>
      <c r="H24" s="116">
        <f t="shared" ref="H24:X24" si="13">H25</f>
        <v>0</v>
      </c>
      <c r="I24" s="116">
        <f t="shared" si="13"/>
        <v>0</v>
      </c>
      <c r="J24" s="116">
        <f t="shared" si="13"/>
        <v>0</v>
      </c>
      <c r="K24" s="116">
        <f t="shared" si="13"/>
        <v>0</v>
      </c>
      <c r="L24" s="116">
        <f t="shared" si="13"/>
        <v>0</v>
      </c>
      <c r="M24" s="116">
        <f t="shared" si="13"/>
        <v>0</v>
      </c>
      <c r="N24" s="116">
        <f t="shared" si="13"/>
        <v>0</v>
      </c>
      <c r="O24" s="116">
        <f t="shared" si="13"/>
        <v>0</v>
      </c>
      <c r="P24" s="116">
        <f t="shared" si="13"/>
        <v>0</v>
      </c>
      <c r="Q24" s="116">
        <f t="shared" si="13"/>
        <v>0</v>
      </c>
      <c r="R24" s="116">
        <f t="shared" si="13"/>
        <v>0</v>
      </c>
      <c r="S24" s="116">
        <f t="shared" si="13"/>
        <v>0</v>
      </c>
      <c r="T24" s="116">
        <f t="shared" si="13"/>
        <v>0</v>
      </c>
      <c r="U24" s="116">
        <f t="shared" si="13"/>
        <v>0</v>
      </c>
      <c r="V24" s="116">
        <f t="shared" si="13"/>
        <v>0</v>
      </c>
      <c r="W24" s="116">
        <f t="shared" si="13"/>
        <v>0</v>
      </c>
      <c r="X24" s="116">
        <f t="shared" si="13"/>
        <v>500000</v>
      </c>
      <c r="Y24" s="122">
        <f t="shared" si="10"/>
        <v>0</v>
      </c>
      <c r="Z24" s="45"/>
      <c r="AA24" s="45"/>
      <c r="AB24" s="45"/>
      <c r="AC24" s="45"/>
      <c r="AD24" s="45"/>
      <c r="AE24" s="45"/>
      <c r="AF24" s="45"/>
      <c r="AG24" s="69"/>
      <c r="AH24" s="69"/>
      <c r="AI24" s="69"/>
      <c r="AJ24" s="69"/>
      <c r="AK24" s="69"/>
      <c r="AL24" s="69"/>
    </row>
    <row r="25" spans="1:38" s="70" customFormat="1" ht="95.25" customHeight="1">
      <c r="A25" s="43">
        <v>14</v>
      </c>
      <c r="B25" s="42" t="s">
        <v>9</v>
      </c>
      <c r="C25" s="181" t="s">
        <v>17</v>
      </c>
      <c r="D25" s="172" t="s">
        <v>73</v>
      </c>
      <c r="E25" s="114">
        <v>500000</v>
      </c>
      <c r="F25" s="114"/>
      <c r="G25" s="114"/>
      <c r="H25" s="109">
        <f>I25+V25</f>
        <v>0</v>
      </c>
      <c r="I25" s="109"/>
      <c r="J25" s="114"/>
      <c r="K25" s="122"/>
      <c r="L25" s="114"/>
      <c r="M25" s="114"/>
      <c r="N25" s="114"/>
      <c r="O25" s="114"/>
      <c r="P25" s="114"/>
      <c r="Q25" s="114"/>
      <c r="R25" s="115"/>
      <c r="S25" s="115"/>
      <c r="T25" s="115"/>
      <c r="U25" s="115"/>
      <c r="V25" s="114">
        <f>J25+K25+L25+M25+N25+O25+P25+Q25+R25</f>
        <v>0</v>
      </c>
      <c r="W25" s="104"/>
      <c r="X25" s="109">
        <f>E25-H25</f>
        <v>500000</v>
      </c>
      <c r="Y25" s="122">
        <f t="shared" si="10"/>
        <v>0</v>
      </c>
      <c r="Z25" s="45"/>
      <c r="AA25" s="45"/>
      <c r="AB25" s="45"/>
      <c r="AC25" s="45"/>
      <c r="AD25" s="45"/>
      <c r="AE25" s="45"/>
      <c r="AF25" s="45"/>
      <c r="AG25" s="69"/>
      <c r="AH25" s="69"/>
      <c r="AI25" s="69"/>
      <c r="AJ25" s="69"/>
      <c r="AK25" s="69"/>
      <c r="AL25" s="69"/>
    </row>
    <row r="26" spans="1:38" s="70" customFormat="1" ht="97.5" customHeight="1">
      <c r="A26" s="72">
        <v>15</v>
      </c>
      <c r="B26" s="101" t="s">
        <v>74</v>
      </c>
      <c r="C26" s="207" t="s">
        <v>75</v>
      </c>
      <c r="D26" s="206"/>
      <c r="E26" s="116">
        <f>E27</f>
        <v>0</v>
      </c>
      <c r="F26" s="116">
        <f t="shared" ref="F26:G26" si="14">F27</f>
        <v>1000000</v>
      </c>
      <c r="G26" s="116">
        <f t="shared" si="14"/>
        <v>0</v>
      </c>
      <c r="H26" s="116">
        <f t="shared" ref="H26:X26" si="15">H27</f>
        <v>0</v>
      </c>
      <c r="I26" s="116">
        <f t="shared" si="15"/>
        <v>0</v>
      </c>
      <c r="J26" s="116">
        <f t="shared" si="15"/>
        <v>0</v>
      </c>
      <c r="K26" s="116">
        <f t="shared" si="15"/>
        <v>0</v>
      </c>
      <c r="L26" s="116">
        <f t="shared" si="15"/>
        <v>0</v>
      </c>
      <c r="M26" s="116">
        <f t="shared" si="15"/>
        <v>0</v>
      </c>
      <c r="N26" s="116">
        <f t="shared" si="15"/>
        <v>0</v>
      </c>
      <c r="O26" s="116">
        <f t="shared" si="15"/>
        <v>0</v>
      </c>
      <c r="P26" s="116">
        <f t="shared" si="15"/>
        <v>0</v>
      </c>
      <c r="Q26" s="116">
        <f t="shared" si="15"/>
        <v>0</v>
      </c>
      <c r="R26" s="116">
        <f t="shared" si="15"/>
        <v>0</v>
      </c>
      <c r="S26" s="116">
        <f t="shared" si="15"/>
        <v>0</v>
      </c>
      <c r="T26" s="116">
        <f t="shared" si="15"/>
        <v>0</v>
      </c>
      <c r="U26" s="116">
        <f t="shared" si="15"/>
        <v>0</v>
      </c>
      <c r="V26" s="116">
        <f t="shared" si="15"/>
        <v>0</v>
      </c>
      <c r="W26" s="116">
        <f t="shared" si="15"/>
        <v>0</v>
      </c>
      <c r="X26" s="116">
        <f t="shared" si="15"/>
        <v>0</v>
      </c>
      <c r="Y26" s="105"/>
      <c r="Z26" s="280">
        <f>W26*100/F26</f>
        <v>0</v>
      </c>
      <c r="AA26" s="45"/>
      <c r="AB26" s="45"/>
      <c r="AC26" s="45"/>
      <c r="AD26" s="45"/>
      <c r="AE26" s="45"/>
      <c r="AF26" s="45"/>
      <c r="AG26" s="69"/>
      <c r="AH26" s="69"/>
      <c r="AI26" s="69"/>
      <c r="AJ26" s="69"/>
      <c r="AK26" s="69"/>
      <c r="AL26" s="69"/>
    </row>
    <row r="27" spans="1:38" s="70" customFormat="1" ht="90" customHeight="1">
      <c r="A27" s="43">
        <v>16</v>
      </c>
      <c r="B27" s="42" t="s">
        <v>30</v>
      </c>
      <c r="C27" s="208" t="s">
        <v>8</v>
      </c>
      <c r="D27" s="209" t="s">
        <v>76</v>
      </c>
      <c r="E27" s="114"/>
      <c r="F27" s="114">
        <v>1000000</v>
      </c>
      <c r="G27" s="114"/>
      <c r="H27" s="109">
        <f>I27+V27</f>
        <v>0</v>
      </c>
      <c r="I27" s="109"/>
      <c r="J27" s="114"/>
      <c r="K27" s="122"/>
      <c r="L27" s="114"/>
      <c r="M27" s="114"/>
      <c r="N27" s="114"/>
      <c r="O27" s="114"/>
      <c r="P27" s="114"/>
      <c r="Q27" s="114"/>
      <c r="R27" s="115"/>
      <c r="S27" s="115"/>
      <c r="T27" s="115"/>
      <c r="U27" s="115"/>
      <c r="V27" s="114">
        <f>K27+L27+M27+N27+O27+J27</f>
        <v>0</v>
      </c>
      <c r="W27" s="104">
        <v>0</v>
      </c>
      <c r="X27" s="109">
        <f>E27-H27</f>
        <v>0</v>
      </c>
      <c r="Y27" s="105"/>
      <c r="Z27" s="280">
        <f>W27*100/F27</f>
        <v>0</v>
      </c>
      <c r="AA27" s="45"/>
      <c r="AB27" s="45"/>
      <c r="AC27" s="45"/>
      <c r="AD27" s="45"/>
      <c r="AE27" s="45"/>
      <c r="AF27" s="45"/>
      <c r="AG27" s="69"/>
      <c r="AH27" s="69"/>
      <c r="AI27" s="69"/>
      <c r="AJ27" s="69"/>
      <c r="AK27" s="69"/>
      <c r="AL27" s="69"/>
    </row>
    <row r="28" spans="1:38" s="70" customFormat="1" ht="86.25" customHeight="1">
      <c r="A28" s="72">
        <v>17</v>
      </c>
      <c r="B28" s="101" t="s">
        <v>27</v>
      </c>
      <c r="C28" s="207" t="s">
        <v>28</v>
      </c>
      <c r="D28" s="210"/>
      <c r="E28" s="116">
        <f>E29+E30+E31</f>
        <v>525200</v>
      </c>
      <c r="F28" s="116">
        <f t="shared" ref="F28:G28" si="16">F29+F30+F31</f>
        <v>2550000</v>
      </c>
      <c r="G28" s="116">
        <f t="shared" si="16"/>
        <v>0</v>
      </c>
      <c r="H28" s="116">
        <f t="shared" ref="H28:X28" si="17">H29+H31</f>
        <v>71001</v>
      </c>
      <c r="I28" s="116">
        <f t="shared" si="17"/>
        <v>71001</v>
      </c>
      <c r="J28" s="116">
        <f t="shared" si="17"/>
        <v>0</v>
      </c>
      <c r="K28" s="116">
        <f t="shared" si="17"/>
        <v>0</v>
      </c>
      <c r="L28" s="116">
        <f t="shared" si="17"/>
        <v>0</v>
      </c>
      <c r="M28" s="116">
        <f t="shared" si="17"/>
        <v>0</v>
      </c>
      <c r="N28" s="116">
        <f t="shared" si="17"/>
        <v>0</v>
      </c>
      <c r="O28" s="116">
        <f t="shared" si="17"/>
        <v>0</v>
      </c>
      <c r="P28" s="116">
        <f t="shared" si="17"/>
        <v>0</v>
      </c>
      <c r="Q28" s="116">
        <f t="shared" si="17"/>
        <v>0</v>
      </c>
      <c r="R28" s="116">
        <f t="shared" si="17"/>
        <v>0</v>
      </c>
      <c r="S28" s="116">
        <f t="shared" si="17"/>
        <v>0</v>
      </c>
      <c r="T28" s="116">
        <f t="shared" si="17"/>
        <v>0</v>
      </c>
      <c r="U28" s="116">
        <f t="shared" si="17"/>
        <v>0</v>
      </c>
      <c r="V28" s="116">
        <f t="shared" si="17"/>
        <v>0</v>
      </c>
      <c r="W28" s="116">
        <f t="shared" si="17"/>
        <v>71001</v>
      </c>
      <c r="X28" s="116">
        <f t="shared" si="17"/>
        <v>454199</v>
      </c>
      <c r="Y28" s="105">
        <f t="shared" ref="Y28:Y31" si="18">W28*100/E28</f>
        <v>13.518849961919269</v>
      </c>
      <c r="Z28" s="45"/>
      <c r="AA28" s="45"/>
      <c r="AB28" s="45"/>
      <c r="AC28" s="45"/>
      <c r="AD28" s="45"/>
      <c r="AE28" s="45"/>
      <c r="AF28" s="45"/>
      <c r="AG28" s="69"/>
      <c r="AH28" s="69"/>
      <c r="AI28" s="69"/>
      <c r="AJ28" s="69"/>
      <c r="AK28" s="69"/>
      <c r="AL28" s="69"/>
    </row>
    <row r="29" spans="1:38" s="70" customFormat="1" ht="50.25" customHeight="1">
      <c r="A29" s="43">
        <v>18</v>
      </c>
      <c r="B29" s="42" t="s">
        <v>6</v>
      </c>
      <c r="C29" s="208" t="s">
        <v>18</v>
      </c>
      <c r="D29" s="211" t="s">
        <v>81</v>
      </c>
      <c r="E29" s="114">
        <v>300200</v>
      </c>
      <c r="F29" s="114"/>
      <c r="G29" s="114"/>
      <c r="H29" s="109">
        <f>I29+V29</f>
        <v>71001</v>
      </c>
      <c r="I29" s="109">
        <v>71001</v>
      </c>
      <c r="J29" s="114"/>
      <c r="K29" s="122"/>
      <c r="L29" s="114"/>
      <c r="M29" s="114"/>
      <c r="N29" s="114"/>
      <c r="O29" s="114"/>
      <c r="P29" s="114"/>
      <c r="Q29" s="114"/>
      <c r="R29" s="115"/>
      <c r="S29" s="115"/>
      <c r="T29" s="115"/>
      <c r="U29" s="115"/>
      <c r="V29" s="114">
        <f>J29+K29+L29+M29+N29</f>
        <v>0</v>
      </c>
      <c r="W29" s="104">
        <v>71001</v>
      </c>
      <c r="X29" s="109">
        <f>E29-H29</f>
        <v>229199</v>
      </c>
      <c r="Y29" s="105">
        <f t="shared" si="18"/>
        <v>23.651232511658893</v>
      </c>
      <c r="Z29" s="45"/>
      <c r="AA29" s="45"/>
      <c r="AB29" s="45"/>
      <c r="AC29" s="45"/>
      <c r="AD29" s="45"/>
      <c r="AE29" s="45"/>
      <c r="AF29" s="45"/>
      <c r="AG29" s="69"/>
      <c r="AH29" s="69"/>
      <c r="AI29" s="69"/>
      <c r="AJ29" s="69"/>
      <c r="AK29" s="69"/>
      <c r="AL29" s="69"/>
    </row>
    <row r="30" spans="1:38" s="70" customFormat="1" ht="69" customHeight="1">
      <c r="A30" s="43">
        <v>19</v>
      </c>
      <c r="B30" s="42" t="s">
        <v>80</v>
      </c>
      <c r="C30" s="224" t="s">
        <v>78</v>
      </c>
      <c r="D30" s="226" t="s">
        <v>77</v>
      </c>
      <c r="E30" s="114"/>
      <c r="F30" s="114">
        <v>2550000</v>
      </c>
      <c r="G30" s="114"/>
      <c r="H30" s="109">
        <f t="shared" ref="H30:H31" si="19">I30+V30</f>
        <v>0</v>
      </c>
      <c r="I30" s="109"/>
      <c r="J30" s="114"/>
      <c r="K30" s="122"/>
      <c r="L30" s="114"/>
      <c r="M30" s="114"/>
      <c r="N30" s="114"/>
      <c r="O30" s="114"/>
      <c r="P30" s="114"/>
      <c r="Q30" s="114"/>
      <c r="R30" s="115"/>
      <c r="S30" s="115"/>
      <c r="T30" s="115"/>
      <c r="U30" s="115"/>
      <c r="V30" s="114"/>
      <c r="W30" s="104"/>
      <c r="X30" s="109"/>
      <c r="Y30" s="105"/>
      <c r="Z30" s="280">
        <f>W30*100/F30</f>
        <v>0</v>
      </c>
      <c r="AA30" s="45"/>
      <c r="AB30" s="45"/>
      <c r="AC30" s="45"/>
      <c r="AD30" s="45"/>
      <c r="AE30" s="45"/>
      <c r="AF30" s="45"/>
      <c r="AG30" s="69"/>
      <c r="AH30" s="69"/>
      <c r="AI30" s="69"/>
      <c r="AJ30" s="69"/>
      <c r="AK30" s="69"/>
      <c r="AL30" s="69"/>
    </row>
    <row r="31" spans="1:38" ht="61.5" customHeight="1">
      <c r="A31" s="18">
        <v>20</v>
      </c>
      <c r="B31" s="20">
        <v>3210</v>
      </c>
      <c r="C31" s="181" t="s">
        <v>17</v>
      </c>
      <c r="D31" s="211" t="s">
        <v>79</v>
      </c>
      <c r="E31" s="117">
        <v>225000</v>
      </c>
      <c r="F31" s="117"/>
      <c r="G31" s="117"/>
      <c r="H31" s="109">
        <f t="shared" si="19"/>
        <v>0</v>
      </c>
      <c r="I31" s="183"/>
      <c r="J31" s="185"/>
      <c r="K31" s="185"/>
      <c r="L31" s="185"/>
      <c r="M31" s="185"/>
      <c r="N31" s="186"/>
      <c r="O31" s="186"/>
      <c r="P31" s="186"/>
      <c r="Q31" s="186"/>
      <c r="R31" s="186"/>
      <c r="S31" s="186"/>
      <c r="T31" s="186"/>
      <c r="U31" s="186"/>
      <c r="V31" s="109">
        <f>J31+K31+L31+M31+N31+O31+P31+Q31+R31+S31+T31+U31</f>
        <v>0</v>
      </c>
      <c r="W31" s="109"/>
      <c r="X31" s="105">
        <f t="shared" ref="X31" si="20">E31-H31</f>
        <v>225000</v>
      </c>
      <c r="Y31" s="105">
        <f t="shared" si="18"/>
        <v>0</v>
      </c>
      <c r="Z31" s="281"/>
      <c r="AA31" s="40"/>
      <c r="AB31" s="40"/>
      <c r="AC31" s="40"/>
      <c r="AD31" s="40"/>
      <c r="AE31" s="40"/>
      <c r="AF31" s="40"/>
      <c r="AG31" s="16"/>
      <c r="AH31" s="16"/>
      <c r="AI31" s="16"/>
      <c r="AJ31" s="16"/>
      <c r="AK31" s="16"/>
      <c r="AL31" s="16"/>
    </row>
    <row r="32" spans="1:38" ht="72.75" customHeight="1">
      <c r="A32" s="72">
        <v>21</v>
      </c>
      <c r="B32" s="101" t="s">
        <v>82</v>
      </c>
      <c r="C32" s="78" t="s">
        <v>52</v>
      </c>
      <c r="D32" s="173"/>
      <c r="E32" s="116">
        <f>E33+E34</f>
        <v>125000</v>
      </c>
      <c r="F32" s="116">
        <f t="shared" ref="F32:G32" si="21">F33+F34</f>
        <v>1000000</v>
      </c>
      <c r="G32" s="116">
        <f t="shared" si="21"/>
        <v>0</v>
      </c>
      <c r="H32" s="116">
        <f t="shared" ref="H32:Y33" si="22">H33+H34</f>
        <v>0</v>
      </c>
      <c r="I32" s="116">
        <f t="shared" si="22"/>
        <v>0</v>
      </c>
      <c r="J32" s="116">
        <f t="shared" si="22"/>
        <v>0</v>
      </c>
      <c r="K32" s="116">
        <f t="shared" si="22"/>
        <v>0</v>
      </c>
      <c r="L32" s="116">
        <f t="shared" si="22"/>
        <v>0</v>
      </c>
      <c r="M32" s="116">
        <f t="shared" si="22"/>
        <v>0</v>
      </c>
      <c r="N32" s="116">
        <f t="shared" si="22"/>
        <v>0</v>
      </c>
      <c r="O32" s="116">
        <f t="shared" si="22"/>
        <v>0</v>
      </c>
      <c r="P32" s="116">
        <f t="shared" si="22"/>
        <v>0</v>
      </c>
      <c r="Q32" s="116">
        <f t="shared" si="22"/>
        <v>0</v>
      </c>
      <c r="R32" s="116">
        <f t="shared" si="22"/>
        <v>0</v>
      </c>
      <c r="S32" s="116">
        <f t="shared" si="22"/>
        <v>0</v>
      </c>
      <c r="T32" s="116">
        <f t="shared" si="22"/>
        <v>0</v>
      </c>
      <c r="U32" s="116">
        <f t="shared" si="22"/>
        <v>0</v>
      </c>
      <c r="V32" s="116">
        <f t="shared" si="22"/>
        <v>0</v>
      </c>
      <c r="W32" s="116">
        <f t="shared" si="22"/>
        <v>0</v>
      </c>
      <c r="X32" s="116">
        <f t="shared" si="22"/>
        <v>125000</v>
      </c>
      <c r="Y32" s="122">
        <f t="shared" si="22"/>
        <v>2.7332666666666667</v>
      </c>
      <c r="Z32" s="281"/>
      <c r="AA32" s="40"/>
      <c r="AB32" s="40"/>
      <c r="AC32" s="40"/>
      <c r="AD32" s="40"/>
      <c r="AE32" s="40"/>
      <c r="AF32" s="40"/>
      <c r="AG32" s="16"/>
      <c r="AH32" s="16"/>
      <c r="AI32" s="16"/>
      <c r="AJ32" s="16"/>
      <c r="AK32" s="16"/>
      <c r="AL32" s="16"/>
    </row>
    <row r="33" spans="1:38" ht="72.75" customHeight="1">
      <c r="A33" s="18">
        <v>22</v>
      </c>
      <c r="B33" s="20">
        <v>3110</v>
      </c>
      <c r="C33" s="208" t="s">
        <v>18</v>
      </c>
      <c r="D33" s="167" t="s">
        <v>83</v>
      </c>
      <c r="E33" s="117">
        <v>125000</v>
      </c>
      <c r="F33" s="117"/>
      <c r="G33" s="117"/>
      <c r="H33" s="106">
        <f>I33+V33</f>
        <v>0</v>
      </c>
      <c r="I33" s="183"/>
      <c r="J33" s="185"/>
      <c r="K33" s="185"/>
      <c r="L33" s="185"/>
      <c r="M33" s="185"/>
      <c r="N33" s="186"/>
      <c r="O33" s="186"/>
      <c r="P33" s="186"/>
      <c r="Q33" s="186"/>
      <c r="R33" s="186"/>
      <c r="S33" s="186"/>
      <c r="T33" s="186"/>
      <c r="U33" s="186"/>
      <c r="V33" s="109">
        <f>J33+K33+L33</f>
        <v>0</v>
      </c>
      <c r="W33" s="109"/>
      <c r="X33" s="105">
        <f>E33-H33</f>
        <v>125000</v>
      </c>
      <c r="Y33" s="122">
        <f t="shared" si="22"/>
        <v>2.7332666666666667</v>
      </c>
      <c r="Z33" s="281"/>
      <c r="AA33" s="40"/>
      <c r="AB33" s="40"/>
      <c r="AC33" s="40"/>
      <c r="AD33" s="40"/>
      <c r="AE33" s="40"/>
      <c r="AF33" s="40"/>
      <c r="AG33" s="16"/>
      <c r="AH33" s="16"/>
      <c r="AI33" s="16"/>
      <c r="AJ33" s="16"/>
      <c r="AK33" s="16"/>
      <c r="AL33" s="16"/>
    </row>
    <row r="34" spans="1:38" ht="93.75" customHeight="1">
      <c r="A34" s="18">
        <v>23</v>
      </c>
      <c r="B34" s="20">
        <v>3122</v>
      </c>
      <c r="C34" s="47" t="s">
        <v>21</v>
      </c>
      <c r="D34" s="167" t="s">
        <v>84</v>
      </c>
      <c r="E34" s="117"/>
      <c r="F34" s="117">
        <v>1000000</v>
      </c>
      <c r="G34" s="117"/>
      <c r="H34" s="106">
        <f>I34+V34</f>
        <v>0</v>
      </c>
      <c r="I34" s="183"/>
      <c r="J34" s="185"/>
      <c r="K34" s="185"/>
      <c r="L34" s="185"/>
      <c r="M34" s="185"/>
      <c r="N34" s="186"/>
      <c r="O34" s="186"/>
      <c r="P34" s="186"/>
      <c r="Q34" s="186"/>
      <c r="R34" s="186"/>
      <c r="S34" s="186"/>
      <c r="T34" s="186"/>
      <c r="U34" s="186"/>
      <c r="V34" s="109">
        <f>J34+K34+L34</f>
        <v>0</v>
      </c>
      <c r="W34" s="109"/>
      <c r="X34" s="105">
        <f>E34-H34</f>
        <v>0</v>
      </c>
      <c r="Y34" s="122"/>
      <c r="Z34" s="281">
        <f>W34*100/F34</f>
        <v>0</v>
      </c>
      <c r="AA34" s="40"/>
      <c r="AB34" s="40"/>
      <c r="AC34" s="40"/>
      <c r="AD34" s="40"/>
      <c r="AE34" s="40"/>
      <c r="AF34" s="40"/>
      <c r="AG34" s="16"/>
      <c r="AH34" s="16"/>
      <c r="AI34" s="16"/>
      <c r="AJ34" s="16"/>
      <c r="AK34" s="16"/>
      <c r="AL34" s="16"/>
    </row>
    <row r="35" spans="1:38" ht="46.5" customHeight="1">
      <c r="A35" s="72">
        <v>24</v>
      </c>
      <c r="B35" s="101" t="s">
        <v>50</v>
      </c>
      <c r="C35" s="78" t="s">
        <v>46</v>
      </c>
      <c r="D35" s="173"/>
      <c r="E35" s="116">
        <f>E36</f>
        <v>15000000</v>
      </c>
      <c r="F35" s="116"/>
      <c r="G35" s="116"/>
      <c r="H35" s="116">
        <f t="shared" ref="H35:V35" si="23">H36</f>
        <v>409990</v>
      </c>
      <c r="I35" s="116">
        <f t="shared" si="23"/>
        <v>409990</v>
      </c>
      <c r="J35" s="116">
        <f t="shared" si="23"/>
        <v>0</v>
      </c>
      <c r="K35" s="116">
        <f t="shared" si="23"/>
        <v>0</v>
      </c>
      <c r="L35" s="116">
        <f t="shared" si="23"/>
        <v>0</v>
      </c>
      <c r="M35" s="116">
        <f t="shared" si="23"/>
        <v>0</v>
      </c>
      <c r="N35" s="116">
        <f t="shared" si="23"/>
        <v>0</v>
      </c>
      <c r="O35" s="116">
        <f t="shared" si="23"/>
        <v>0</v>
      </c>
      <c r="P35" s="116">
        <f t="shared" si="23"/>
        <v>0</v>
      </c>
      <c r="Q35" s="116">
        <f t="shared" si="23"/>
        <v>0</v>
      </c>
      <c r="R35" s="116">
        <f t="shared" si="23"/>
        <v>0</v>
      </c>
      <c r="S35" s="116">
        <f t="shared" si="23"/>
        <v>0</v>
      </c>
      <c r="T35" s="116">
        <f t="shared" si="23"/>
        <v>0</v>
      </c>
      <c r="U35" s="116">
        <f t="shared" si="23"/>
        <v>0</v>
      </c>
      <c r="V35" s="116">
        <f t="shared" si="23"/>
        <v>0</v>
      </c>
      <c r="W35" s="116">
        <f>W36</f>
        <v>409990</v>
      </c>
      <c r="X35" s="116">
        <f>X36</f>
        <v>14590010</v>
      </c>
      <c r="Y35" s="105">
        <f t="shared" ref="Y35:Y45" si="24">W35*100/E35</f>
        <v>2.7332666666666667</v>
      </c>
      <c r="Z35" s="281"/>
      <c r="AA35" s="40"/>
      <c r="AB35" s="40"/>
      <c r="AC35" s="40"/>
      <c r="AD35" s="40"/>
      <c r="AE35" s="40"/>
      <c r="AF35" s="40"/>
      <c r="AG35" s="16"/>
      <c r="AH35" s="16"/>
      <c r="AI35" s="16"/>
      <c r="AJ35" s="16"/>
      <c r="AK35" s="16"/>
      <c r="AL35" s="16"/>
    </row>
    <row r="36" spans="1:38" ht="78" customHeight="1">
      <c r="A36" s="18">
        <v>25</v>
      </c>
      <c r="B36" s="39">
        <v>3110</v>
      </c>
      <c r="C36" s="199" t="s">
        <v>18</v>
      </c>
      <c r="D36" s="167" t="s">
        <v>85</v>
      </c>
      <c r="E36" s="114">
        <v>15000000</v>
      </c>
      <c r="F36" s="114"/>
      <c r="G36" s="114"/>
      <c r="H36" s="106">
        <v>409990</v>
      </c>
      <c r="I36" s="106">
        <v>409990</v>
      </c>
      <c r="J36" s="104"/>
      <c r="K36" s="188"/>
      <c r="L36" s="189"/>
      <c r="M36" s="189"/>
      <c r="N36" s="190"/>
      <c r="O36" s="187"/>
      <c r="P36" s="187"/>
      <c r="Q36" s="187"/>
      <c r="R36" s="187"/>
      <c r="S36" s="187"/>
      <c r="T36" s="187"/>
      <c r="U36" s="187"/>
      <c r="V36" s="109">
        <f t="shared" ref="V36" si="25">J36+K36+L36+M36+N36+O36</f>
        <v>0</v>
      </c>
      <c r="W36" s="109">
        <v>409990</v>
      </c>
      <c r="X36" s="105">
        <f>E36-H36</f>
        <v>14590010</v>
      </c>
      <c r="Y36" s="105">
        <f t="shared" si="24"/>
        <v>2.7332666666666667</v>
      </c>
      <c r="Z36" s="281"/>
      <c r="AA36" s="40"/>
      <c r="AB36" s="40"/>
      <c r="AC36" s="40"/>
      <c r="AD36" s="40"/>
      <c r="AE36" s="40"/>
      <c r="AF36" s="40"/>
      <c r="AG36" s="16"/>
      <c r="AH36" s="16"/>
      <c r="AI36" s="16"/>
      <c r="AJ36" s="16"/>
      <c r="AK36" s="16"/>
      <c r="AL36" s="16"/>
    </row>
    <row r="37" spans="1:38" ht="57.75" customHeight="1">
      <c r="A37" s="83">
        <v>26</v>
      </c>
      <c r="B37" s="84" t="s">
        <v>13</v>
      </c>
      <c r="C37" s="130" t="s">
        <v>29</v>
      </c>
      <c r="D37" s="85"/>
      <c r="E37" s="111">
        <f>E38+E44+E46</f>
        <v>1987200</v>
      </c>
      <c r="F37" s="111">
        <f>F38+F44+F46</f>
        <v>12200000</v>
      </c>
      <c r="G37" s="111">
        <f t="shared" ref="G37:X37" si="26">G38+G44+G46</f>
        <v>11650000</v>
      </c>
      <c r="H37" s="111">
        <f t="shared" si="26"/>
        <v>10000</v>
      </c>
      <c r="I37" s="111">
        <f t="shared" si="26"/>
        <v>10000</v>
      </c>
      <c r="J37" s="111">
        <f t="shared" si="26"/>
        <v>0</v>
      </c>
      <c r="K37" s="111">
        <f t="shared" si="26"/>
        <v>0</v>
      </c>
      <c r="L37" s="111">
        <f t="shared" si="26"/>
        <v>0</v>
      </c>
      <c r="M37" s="111">
        <f t="shared" si="26"/>
        <v>0</v>
      </c>
      <c r="N37" s="111">
        <f t="shared" si="26"/>
        <v>0</v>
      </c>
      <c r="O37" s="111">
        <f t="shared" si="26"/>
        <v>0</v>
      </c>
      <c r="P37" s="111">
        <f t="shared" si="26"/>
        <v>0</v>
      </c>
      <c r="Q37" s="111">
        <f t="shared" si="26"/>
        <v>0</v>
      </c>
      <c r="R37" s="111">
        <f t="shared" si="26"/>
        <v>0</v>
      </c>
      <c r="S37" s="111">
        <f t="shared" si="26"/>
        <v>0</v>
      </c>
      <c r="T37" s="111">
        <f t="shared" si="26"/>
        <v>0</v>
      </c>
      <c r="U37" s="111">
        <f t="shared" si="26"/>
        <v>0</v>
      </c>
      <c r="V37" s="111">
        <f t="shared" si="26"/>
        <v>0</v>
      </c>
      <c r="W37" s="111">
        <f t="shared" si="26"/>
        <v>10000</v>
      </c>
      <c r="X37" s="111">
        <f t="shared" si="26"/>
        <v>8127200</v>
      </c>
      <c r="Y37" s="105">
        <f t="shared" si="24"/>
        <v>0.5032206119162641</v>
      </c>
      <c r="Z37" s="281"/>
      <c r="AA37" s="40"/>
      <c r="AB37" s="40"/>
      <c r="AC37" s="40"/>
      <c r="AD37" s="40"/>
      <c r="AE37" s="40"/>
      <c r="AF37" s="40"/>
      <c r="AG37" s="16"/>
      <c r="AH37" s="16"/>
      <c r="AI37" s="16"/>
      <c r="AJ37" s="16"/>
      <c r="AK37" s="16"/>
      <c r="AL37" s="16"/>
    </row>
    <row r="38" spans="1:38" ht="65.25" customHeight="1">
      <c r="A38" s="72">
        <v>27</v>
      </c>
      <c r="B38" s="168" t="s">
        <v>47</v>
      </c>
      <c r="C38" s="149" t="s">
        <v>31</v>
      </c>
      <c r="D38" s="177"/>
      <c r="E38" s="116">
        <f>E39+E40+E41+E42+E43</f>
        <v>1977200</v>
      </c>
      <c r="F38" s="116">
        <f t="shared" ref="F38:G38" si="27">F39+F40+F41+F42+F43</f>
        <v>0</v>
      </c>
      <c r="G38" s="116">
        <f t="shared" si="27"/>
        <v>0</v>
      </c>
      <c r="H38" s="116">
        <f t="shared" ref="H38:X38" si="28">H39+H40+H41+H42+H43</f>
        <v>0</v>
      </c>
      <c r="I38" s="116">
        <f t="shared" si="28"/>
        <v>0</v>
      </c>
      <c r="J38" s="116">
        <f t="shared" si="28"/>
        <v>0</v>
      </c>
      <c r="K38" s="116">
        <f t="shared" si="28"/>
        <v>0</v>
      </c>
      <c r="L38" s="116">
        <f t="shared" si="28"/>
        <v>0</v>
      </c>
      <c r="M38" s="116">
        <f t="shared" si="28"/>
        <v>0</v>
      </c>
      <c r="N38" s="116">
        <f t="shared" si="28"/>
        <v>0</v>
      </c>
      <c r="O38" s="116">
        <f t="shared" si="28"/>
        <v>0</v>
      </c>
      <c r="P38" s="116">
        <f t="shared" si="28"/>
        <v>0</v>
      </c>
      <c r="Q38" s="116">
        <f t="shared" si="28"/>
        <v>0</v>
      </c>
      <c r="R38" s="116">
        <f t="shared" si="28"/>
        <v>0</v>
      </c>
      <c r="S38" s="116">
        <f t="shared" si="28"/>
        <v>0</v>
      </c>
      <c r="T38" s="116">
        <f t="shared" si="28"/>
        <v>0</v>
      </c>
      <c r="U38" s="116">
        <f t="shared" si="28"/>
        <v>0</v>
      </c>
      <c r="V38" s="116">
        <f t="shared" si="28"/>
        <v>0</v>
      </c>
      <c r="W38" s="116">
        <f t="shared" si="28"/>
        <v>0</v>
      </c>
      <c r="X38" s="116">
        <f t="shared" si="28"/>
        <v>1977200</v>
      </c>
      <c r="Y38" s="105">
        <f t="shared" si="24"/>
        <v>0</v>
      </c>
      <c r="Z38" s="281"/>
      <c r="AA38" s="40"/>
      <c r="AB38" s="40"/>
      <c r="AC38" s="40"/>
      <c r="AD38" s="40"/>
      <c r="AE38" s="40"/>
      <c r="AF38" s="40"/>
      <c r="AG38" s="16"/>
      <c r="AH38" s="16"/>
      <c r="AI38" s="16"/>
      <c r="AJ38" s="16"/>
      <c r="AK38" s="16"/>
      <c r="AL38" s="16"/>
    </row>
    <row r="39" spans="1:38" s="176" customFormat="1" ht="68.25" customHeight="1">
      <c r="A39" s="95">
        <v>28</v>
      </c>
      <c r="B39" s="178" t="s">
        <v>6</v>
      </c>
      <c r="C39" s="208" t="s">
        <v>18</v>
      </c>
      <c r="D39" s="212" t="s">
        <v>86</v>
      </c>
      <c r="E39" s="169">
        <v>77200</v>
      </c>
      <c r="F39" s="169"/>
      <c r="G39" s="169"/>
      <c r="H39" s="106">
        <f>I39+V39</f>
        <v>0</v>
      </c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09">
        <f t="shared" ref="V39:V43" si="29">J39+K39+L39+M39+N39</f>
        <v>0</v>
      </c>
      <c r="W39" s="123"/>
      <c r="X39" s="109">
        <f t="shared" ref="X39:X43" si="30">E39-H39</f>
        <v>77200</v>
      </c>
      <c r="Y39" s="105">
        <f t="shared" si="24"/>
        <v>0</v>
      </c>
      <c r="Z39" s="282"/>
      <c r="AA39" s="174"/>
      <c r="AB39" s="174"/>
      <c r="AC39" s="174"/>
      <c r="AD39" s="174"/>
      <c r="AE39" s="174"/>
      <c r="AF39" s="174"/>
      <c r="AG39" s="175"/>
      <c r="AH39" s="175"/>
      <c r="AI39" s="175"/>
      <c r="AJ39" s="175"/>
      <c r="AK39" s="175"/>
      <c r="AL39" s="175"/>
    </row>
    <row r="40" spans="1:38" s="176" customFormat="1" ht="112.5" hidden="1" customHeight="1">
      <c r="A40" s="95">
        <v>19</v>
      </c>
      <c r="E40" s="169"/>
      <c r="F40" s="169"/>
      <c r="G40" s="169"/>
      <c r="H40" s="106">
        <f t="shared" ref="H40:H42" si="31">I40+V40</f>
        <v>0</v>
      </c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09">
        <f t="shared" si="29"/>
        <v>0</v>
      </c>
      <c r="W40" s="123"/>
      <c r="X40" s="109">
        <f t="shared" si="30"/>
        <v>0</v>
      </c>
      <c r="Y40" s="105" t="e">
        <f t="shared" si="24"/>
        <v>#DIV/0!</v>
      </c>
      <c r="Z40" s="282"/>
      <c r="AA40" s="174"/>
      <c r="AB40" s="174"/>
      <c r="AC40" s="174"/>
      <c r="AD40" s="174"/>
      <c r="AE40" s="174"/>
      <c r="AF40" s="174"/>
      <c r="AG40" s="175"/>
      <c r="AH40" s="175"/>
      <c r="AI40" s="175"/>
      <c r="AJ40" s="175"/>
      <c r="AK40" s="175"/>
      <c r="AL40" s="175"/>
    </row>
    <row r="41" spans="1:38" ht="96" customHeight="1">
      <c r="A41" s="43">
        <v>29</v>
      </c>
      <c r="B41" s="67">
        <v>3132</v>
      </c>
      <c r="C41" s="181" t="s">
        <v>0</v>
      </c>
      <c r="D41" s="227" t="s">
        <v>87</v>
      </c>
      <c r="E41" s="114">
        <v>400000</v>
      </c>
      <c r="F41" s="114"/>
      <c r="G41" s="114"/>
      <c r="H41" s="106">
        <f t="shared" si="31"/>
        <v>0</v>
      </c>
      <c r="I41" s="106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>
        <f t="shared" si="29"/>
        <v>0</v>
      </c>
      <c r="W41" s="104"/>
      <c r="X41" s="109">
        <f t="shared" si="30"/>
        <v>400000</v>
      </c>
      <c r="Y41" s="105">
        <f t="shared" si="24"/>
        <v>0</v>
      </c>
      <c r="Z41" s="281"/>
      <c r="AA41" s="40"/>
      <c r="AB41" s="40"/>
      <c r="AC41" s="40"/>
      <c r="AD41" s="40"/>
      <c r="AE41" s="40"/>
      <c r="AF41" s="40"/>
      <c r="AG41" s="16"/>
      <c r="AH41" s="16"/>
      <c r="AI41" s="16"/>
      <c r="AJ41" s="16"/>
      <c r="AK41" s="16"/>
      <c r="AL41" s="16"/>
    </row>
    <row r="42" spans="1:38" ht="140.25" customHeight="1">
      <c r="A42" s="43">
        <v>30</v>
      </c>
      <c r="B42" s="67">
        <v>3132</v>
      </c>
      <c r="C42" s="224" t="s">
        <v>0</v>
      </c>
      <c r="D42" s="227" t="s">
        <v>90</v>
      </c>
      <c r="E42" s="114">
        <v>1500000</v>
      </c>
      <c r="F42" s="114"/>
      <c r="G42" s="114"/>
      <c r="H42" s="106">
        <f t="shared" si="31"/>
        <v>0</v>
      </c>
      <c r="I42" s="106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>
        <f t="shared" si="29"/>
        <v>0</v>
      </c>
      <c r="W42" s="104"/>
      <c r="X42" s="109">
        <f t="shared" si="30"/>
        <v>1500000</v>
      </c>
      <c r="Y42" s="105">
        <f t="shared" si="24"/>
        <v>0</v>
      </c>
      <c r="Z42" s="281"/>
      <c r="AA42" s="40"/>
      <c r="AB42" s="40"/>
      <c r="AC42" s="40"/>
      <c r="AD42" s="40"/>
      <c r="AE42" s="40"/>
      <c r="AF42" s="40"/>
      <c r="AG42" s="16"/>
      <c r="AH42" s="16"/>
      <c r="AI42" s="16"/>
      <c r="AJ42" s="16"/>
      <c r="AK42" s="16"/>
      <c r="AL42" s="16"/>
    </row>
    <row r="43" spans="1:38" ht="117" hidden="1" customHeight="1">
      <c r="A43" s="43"/>
      <c r="B43" s="67">
        <v>3132</v>
      </c>
      <c r="C43" s="224" t="s">
        <v>0</v>
      </c>
      <c r="D43" s="227" t="s">
        <v>88</v>
      </c>
      <c r="E43" s="114"/>
      <c r="F43" s="114"/>
      <c r="G43" s="114"/>
      <c r="H43" s="106">
        <f t="shared" ref="H43" si="32">I43+V43</f>
        <v>0</v>
      </c>
      <c r="I43" s="106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>
        <f t="shared" si="29"/>
        <v>0</v>
      </c>
      <c r="W43" s="104"/>
      <c r="X43" s="109">
        <f t="shared" si="30"/>
        <v>0</v>
      </c>
      <c r="Y43" s="105" t="e">
        <f t="shared" si="24"/>
        <v>#DIV/0!</v>
      </c>
      <c r="Z43" s="281"/>
      <c r="AA43" s="40"/>
      <c r="AB43" s="40"/>
      <c r="AC43" s="40"/>
      <c r="AD43" s="40"/>
      <c r="AE43" s="40"/>
      <c r="AF43" s="40"/>
      <c r="AG43" s="16"/>
      <c r="AH43" s="16"/>
      <c r="AI43" s="16"/>
      <c r="AJ43" s="16"/>
      <c r="AK43" s="16"/>
      <c r="AL43" s="16"/>
    </row>
    <row r="44" spans="1:38" ht="75" customHeight="1">
      <c r="A44" s="63">
        <v>31</v>
      </c>
      <c r="B44" s="64" t="s">
        <v>93</v>
      </c>
      <c r="C44" s="78" t="s">
        <v>91</v>
      </c>
      <c r="D44" s="213"/>
      <c r="E44" s="112">
        <f>E45</f>
        <v>10000</v>
      </c>
      <c r="F44" s="112">
        <f t="shared" ref="F44:G44" si="33">F45</f>
        <v>0</v>
      </c>
      <c r="G44" s="112">
        <f t="shared" si="33"/>
        <v>0</v>
      </c>
      <c r="H44" s="112">
        <f t="shared" ref="H44:X44" si="34">H45</f>
        <v>10000</v>
      </c>
      <c r="I44" s="112">
        <f t="shared" si="34"/>
        <v>10000</v>
      </c>
      <c r="J44" s="112">
        <f t="shared" si="34"/>
        <v>0</v>
      </c>
      <c r="K44" s="112">
        <f t="shared" si="34"/>
        <v>0</v>
      </c>
      <c r="L44" s="112">
        <f t="shared" si="34"/>
        <v>0</v>
      </c>
      <c r="M44" s="112">
        <f t="shared" si="34"/>
        <v>0</v>
      </c>
      <c r="N44" s="112">
        <f t="shared" si="34"/>
        <v>0</v>
      </c>
      <c r="O44" s="112">
        <f t="shared" si="34"/>
        <v>0</v>
      </c>
      <c r="P44" s="112">
        <f t="shared" si="34"/>
        <v>0</v>
      </c>
      <c r="Q44" s="112">
        <f t="shared" si="34"/>
        <v>0</v>
      </c>
      <c r="R44" s="112">
        <f t="shared" si="34"/>
        <v>0</v>
      </c>
      <c r="S44" s="112">
        <f t="shared" si="34"/>
        <v>0</v>
      </c>
      <c r="T44" s="112">
        <f t="shared" si="34"/>
        <v>0</v>
      </c>
      <c r="U44" s="112">
        <f t="shared" si="34"/>
        <v>0</v>
      </c>
      <c r="V44" s="112">
        <f t="shared" si="34"/>
        <v>0</v>
      </c>
      <c r="W44" s="112">
        <f t="shared" si="34"/>
        <v>10000</v>
      </c>
      <c r="X44" s="112">
        <f t="shared" si="34"/>
        <v>0</v>
      </c>
      <c r="Y44" s="105">
        <f t="shared" si="24"/>
        <v>100</v>
      </c>
      <c r="Z44" s="281"/>
      <c r="AA44" s="40"/>
      <c r="AB44" s="40"/>
      <c r="AC44" s="40"/>
      <c r="AD44" s="40"/>
      <c r="AE44" s="40"/>
      <c r="AF44" s="40"/>
      <c r="AG44" s="16"/>
      <c r="AH44" s="16"/>
      <c r="AI44" s="16"/>
      <c r="AJ44" s="16"/>
      <c r="AK44" s="16"/>
      <c r="AL44" s="16"/>
    </row>
    <row r="45" spans="1:38" ht="199.5" customHeight="1">
      <c r="A45" s="18">
        <v>32</v>
      </c>
      <c r="B45" s="20">
        <v>3110</v>
      </c>
      <c r="C45" s="208" t="s">
        <v>18</v>
      </c>
      <c r="D45" s="228" t="s">
        <v>92</v>
      </c>
      <c r="E45" s="117">
        <v>10000</v>
      </c>
      <c r="F45" s="117"/>
      <c r="G45" s="117"/>
      <c r="H45" s="109">
        <f>I45+V45</f>
        <v>10000</v>
      </c>
      <c r="I45" s="106">
        <v>10000</v>
      </c>
      <c r="J45" s="109"/>
      <c r="K45" s="121"/>
      <c r="L45" s="121"/>
      <c r="M45" s="121"/>
      <c r="N45" s="109"/>
      <c r="O45" s="105"/>
      <c r="P45" s="105"/>
      <c r="Q45" s="105"/>
      <c r="R45" s="105"/>
      <c r="S45" s="105"/>
      <c r="T45" s="105"/>
      <c r="U45" s="105"/>
      <c r="V45" s="109">
        <f>J45+K45+L45+M45+N45</f>
        <v>0</v>
      </c>
      <c r="W45" s="104">
        <v>10000</v>
      </c>
      <c r="X45" s="105">
        <f t="shared" ref="X45" si="35">E45-H45</f>
        <v>0</v>
      </c>
      <c r="Y45" s="105">
        <f t="shared" si="24"/>
        <v>100</v>
      </c>
      <c r="Z45" s="281"/>
      <c r="AA45" s="40"/>
      <c r="AB45" s="40"/>
      <c r="AC45" s="40"/>
      <c r="AD45" s="40"/>
      <c r="AE45" s="40"/>
      <c r="AF45" s="40"/>
      <c r="AG45" s="16"/>
      <c r="AH45" s="16"/>
      <c r="AI45" s="16"/>
      <c r="AJ45" s="16"/>
      <c r="AK45" s="16"/>
      <c r="AL45" s="16"/>
    </row>
    <row r="46" spans="1:38" ht="56.25" customHeight="1">
      <c r="A46" s="72">
        <v>33</v>
      </c>
      <c r="B46" s="214" t="s">
        <v>60</v>
      </c>
      <c r="C46" s="78" t="s">
        <v>54</v>
      </c>
      <c r="D46" s="201"/>
      <c r="E46" s="116">
        <f>E47+E48+E49</f>
        <v>0</v>
      </c>
      <c r="F46" s="116">
        <f>F47+F48+F49+F50</f>
        <v>12200000</v>
      </c>
      <c r="G46" s="116">
        <f>G47+G48+G49+G50</f>
        <v>11650000</v>
      </c>
      <c r="H46" s="116">
        <f t="shared" ref="H46:X46" si="36">H47</f>
        <v>0</v>
      </c>
      <c r="I46" s="116">
        <f t="shared" si="36"/>
        <v>0</v>
      </c>
      <c r="J46" s="116">
        <f t="shared" si="36"/>
        <v>0</v>
      </c>
      <c r="K46" s="116">
        <f t="shared" si="36"/>
        <v>0</v>
      </c>
      <c r="L46" s="116">
        <f t="shared" si="36"/>
        <v>0</v>
      </c>
      <c r="M46" s="116">
        <f t="shared" si="36"/>
        <v>0</v>
      </c>
      <c r="N46" s="116">
        <f t="shared" si="36"/>
        <v>0</v>
      </c>
      <c r="O46" s="116">
        <f t="shared" si="36"/>
        <v>0</v>
      </c>
      <c r="P46" s="116">
        <f t="shared" si="36"/>
        <v>0</v>
      </c>
      <c r="Q46" s="116">
        <f t="shared" si="36"/>
        <v>0</v>
      </c>
      <c r="R46" s="116">
        <f t="shared" si="36"/>
        <v>0</v>
      </c>
      <c r="S46" s="116">
        <f t="shared" si="36"/>
        <v>0</v>
      </c>
      <c r="T46" s="116">
        <f t="shared" si="36"/>
        <v>0</v>
      </c>
      <c r="U46" s="116">
        <f t="shared" si="36"/>
        <v>0</v>
      </c>
      <c r="V46" s="116">
        <f t="shared" si="36"/>
        <v>0</v>
      </c>
      <c r="W46" s="116">
        <f t="shared" si="36"/>
        <v>0</v>
      </c>
      <c r="X46" s="116">
        <f t="shared" si="36"/>
        <v>6150000</v>
      </c>
      <c r="Y46" s="105"/>
      <c r="Z46" s="281">
        <f>W47*100/F47</f>
        <v>0</v>
      </c>
      <c r="AA46" s="40"/>
      <c r="AB46" s="40"/>
      <c r="AC46" s="40"/>
      <c r="AD46" s="40"/>
      <c r="AE46" s="40"/>
      <c r="AF46" s="40"/>
      <c r="AG46" s="16"/>
      <c r="AH46" s="16"/>
      <c r="AI46" s="16"/>
      <c r="AJ46" s="16"/>
      <c r="AK46" s="16"/>
      <c r="AL46" s="16"/>
    </row>
    <row r="47" spans="1:38" ht="77.25" customHeight="1">
      <c r="A47" s="18">
        <v>34</v>
      </c>
      <c r="B47" s="20">
        <v>3132</v>
      </c>
      <c r="C47" s="224" t="s">
        <v>0</v>
      </c>
      <c r="D47" s="229" t="s">
        <v>94</v>
      </c>
      <c r="E47" s="117"/>
      <c r="F47" s="117">
        <v>6150000</v>
      </c>
      <c r="G47" s="117">
        <v>6150000</v>
      </c>
      <c r="H47" s="109">
        <f>I47+V47</f>
        <v>0</v>
      </c>
      <c r="I47" s="106"/>
      <c r="J47" s="121"/>
      <c r="K47" s="121"/>
      <c r="L47" s="121"/>
      <c r="M47" s="121"/>
      <c r="N47" s="109"/>
      <c r="O47" s="105"/>
      <c r="P47" s="105"/>
      <c r="Q47" s="105"/>
      <c r="R47" s="105"/>
      <c r="S47" s="105"/>
      <c r="T47" s="105"/>
      <c r="U47" s="105"/>
      <c r="V47" s="109">
        <f>J47+K47+L47</f>
        <v>0</v>
      </c>
      <c r="W47" s="104"/>
      <c r="X47" s="105">
        <f>F47-H47</f>
        <v>6150000</v>
      </c>
      <c r="Y47" s="105"/>
      <c r="Z47" s="281">
        <f>W48*100/F48</f>
        <v>0</v>
      </c>
      <c r="AA47" s="40"/>
      <c r="AB47" s="40"/>
      <c r="AC47" s="40"/>
      <c r="AD47" s="40"/>
      <c r="AE47" s="40"/>
      <c r="AF47" s="40"/>
      <c r="AG47" s="16"/>
      <c r="AH47" s="16"/>
      <c r="AI47" s="16"/>
      <c r="AJ47" s="16"/>
      <c r="AK47" s="16"/>
      <c r="AL47" s="16"/>
    </row>
    <row r="48" spans="1:38" ht="174" customHeight="1">
      <c r="A48" s="18">
        <v>35</v>
      </c>
      <c r="B48" s="20">
        <v>3132</v>
      </c>
      <c r="C48" s="224" t="s">
        <v>0</v>
      </c>
      <c r="D48" s="230" t="s">
        <v>95</v>
      </c>
      <c r="E48" s="117"/>
      <c r="F48" s="117">
        <v>2645090</v>
      </c>
      <c r="G48" s="117">
        <v>2645090</v>
      </c>
      <c r="H48" s="109">
        <f t="shared" ref="H48:H50" si="37">I48+V48</f>
        <v>0</v>
      </c>
      <c r="I48" s="106"/>
      <c r="J48" s="121"/>
      <c r="K48" s="121"/>
      <c r="L48" s="121"/>
      <c r="M48" s="121"/>
      <c r="N48" s="109"/>
      <c r="O48" s="105"/>
      <c r="P48" s="105"/>
      <c r="Q48" s="105"/>
      <c r="R48" s="105"/>
      <c r="S48" s="105"/>
      <c r="T48" s="105"/>
      <c r="U48" s="105"/>
      <c r="V48" s="109">
        <f t="shared" ref="V48:V50" si="38">J48+K48+L48</f>
        <v>0</v>
      </c>
      <c r="W48" s="104"/>
      <c r="X48" s="105">
        <f t="shared" ref="X48:X50" si="39">F48-H48</f>
        <v>2645090</v>
      </c>
      <c r="Y48" s="105"/>
      <c r="Z48" s="281">
        <f t="shared" ref="Z48:Z50" si="40">W48*100/F48</f>
        <v>0</v>
      </c>
      <c r="AA48" s="40"/>
      <c r="AB48" s="40"/>
      <c r="AC48" s="40"/>
      <c r="AD48" s="40"/>
      <c r="AE48" s="40"/>
      <c r="AF48" s="40"/>
      <c r="AG48" s="16"/>
      <c r="AH48" s="16"/>
      <c r="AI48" s="16"/>
      <c r="AJ48" s="16"/>
      <c r="AK48" s="16"/>
      <c r="AL48" s="16"/>
    </row>
    <row r="49" spans="1:38" ht="146.25" customHeight="1">
      <c r="A49" s="18">
        <v>36</v>
      </c>
      <c r="B49" s="20">
        <v>3132</v>
      </c>
      <c r="C49" s="224" t="s">
        <v>0</v>
      </c>
      <c r="D49" s="227" t="s">
        <v>96</v>
      </c>
      <c r="E49" s="117"/>
      <c r="F49" s="117">
        <v>2854910</v>
      </c>
      <c r="G49" s="117">
        <v>2854910</v>
      </c>
      <c r="H49" s="109">
        <f t="shared" si="37"/>
        <v>0</v>
      </c>
      <c r="I49" s="106"/>
      <c r="J49" s="121"/>
      <c r="K49" s="121"/>
      <c r="L49" s="121"/>
      <c r="M49" s="121"/>
      <c r="N49" s="109"/>
      <c r="O49" s="105"/>
      <c r="P49" s="105"/>
      <c r="Q49" s="105"/>
      <c r="R49" s="105"/>
      <c r="S49" s="105"/>
      <c r="T49" s="105"/>
      <c r="U49" s="105"/>
      <c r="V49" s="109">
        <f t="shared" si="38"/>
        <v>0</v>
      </c>
      <c r="W49" s="104"/>
      <c r="X49" s="105">
        <f t="shared" si="39"/>
        <v>2854910</v>
      </c>
      <c r="Y49" s="105"/>
      <c r="Z49" s="281">
        <f t="shared" si="40"/>
        <v>0</v>
      </c>
      <c r="AA49" s="40"/>
      <c r="AB49" s="40"/>
      <c r="AC49" s="40"/>
      <c r="AD49" s="40"/>
      <c r="AE49" s="40"/>
      <c r="AF49" s="40"/>
      <c r="AG49" s="16"/>
      <c r="AH49" s="16"/>
      <c r="AI49" s="16"/>
      <c r="AJ49" s="16"/>
      <c r="AK49" s="16"/>
      <c r="AL49" s="16"/>
    </row>
    <row r="50" spans="1:38" ht="122.25" customHeight="1">
      <c r="A50" s="18">
        <v>37</v>
      </c>
      <c r="B50" s="178" t="s">
        <v>80</v>
      </c>
      <c r="C50" s="224" t="s">
        <v>78</v>
      </c>
      <c r="D50" s="227" t="s">
        <v>89</v>
      </c>
      <c r="E50" s="117"/>
      <c r="F50" s="117">
        <v>550000</v>
      </c>
      <c r="G50" s="117"/>
      <c r="H50" s="109">
        <f t="shared" si="37"/>
        <v>0</v>
      </c>
      <c r="I50" s="118"/>
      <c r="J50" s="191"/>
      <c r="K50" s="185"/>
      <c r="L50" s="185"/>
      <c r="M50" s="185"/>
      <c r="N50" s="186"/>
      <c r="O50" s="190"/>
      <c r="P50" s="190"/>
      <c r="Q50" s="190"/>
      <c r="R50" s="190"/>
      <c r="S50" s="190"/>
      <c r="T50" s="190"/>
      <c r="U50" s="190"/>
      <c r="V50" s="109">
        <f t="shared" si="38"/>
        <v>0</v>
      </c>
      <c r="W50" s="109"/>
      <c r="X50" s="105">
        <f t="shared" si="39"/>
        <v>550000</v>
      </c>
      <c r="Y50" s="105"/>
      <c r="Z50" s="281">
        <f t="shared" si="40"/>
        <v>0</v>
      </c>
      <c r="AA50" s="40"/>
      <c r="AB50" s="40"/>
      <c r="AC50" s="40"/>
      <c r="AD50" s="40"/>
      <c r="AE50" s="40"/>
      <c r="AF50" s="40"/>
      <c r="AG50" s="16"/>
      <c r="AH50" s="16"/>
      <c r="AI50" s="16"/>
      <c r="AJ50" s="16"/>
      <c r="AK50" s="16"/>
      <c r="AL50" s="16"/>
    </row>
    <row r="51" spans="1:38" ht="108.75" customHeight="1">
      <c r="A51" s="86">
        <v>38</v>
      </c>
      <c r="B51" s="84" t="s">
        <v>14</v>
      </c>
      <c r="C51" s="130" t="s">
        <v>37</v>
      </c>
      <c r="D51" s="87"/>
      <c r="E51" s="111">
        <f>E52</f>
        <v>501900</v>
      </c>
      <c r="F51" s="111">
        <f>F52</f>
        <v>0</v>
      </c>
      <c r="G51" s="111">
        <f t="shared" ref="G51:X51" si="41">G52</f>
        <v>0</v>
      </c>
      <c r="H51" s="111">
        <f t="shared" si="41"/>
        <v>0</v>
      </c>
      <c r="I51" s="111">
        <f t="shared" si="41"/>
        <v>0</v>
      </c>
      <c r="J51" s="111">
        <f t="shared" si="41"/>
        <v>0</v>
      </c>
      <c r="K51" s="111">
        <f t="shared" si="41"/>
        <v>0</v>
      </c>
      <c r="L51" s="111">
        <f t="shared" si="41"/>
        <v>0</v>
      </c>
      <c r="M51" s="111">
        <f t="shared" si="41"/>
        <v>0</v>
      </c>
      <c r="N51" s="111">
        <f t="shared" si="41"/>
        <v>0</v>
      </c>
      <c r="O51" s="111">
        <f t="shared" si="41"/>
        <v>0</v>
      </c>
      <c r="P51" s="111">
        <f t="shared" si="41"/>
        <v>0</v>
      </c>
      <c r="Q51" s="111">
        <f t="shared" si="41"/>
        <v>0</v>
      </c>
      <c r="R51" s="111">
        <f t="shared" si="41"/>
        <v>0</v>
      </c>
      <c r="S51" s="111">
        <f t="shared" si="41"/>
        <v>0</v>
      </c>
      <c r="T51" s="111">
        <f t="shared" si="41"/>
        <v>0</v>
      </c>
      <c r="U51" s="111">
        <f t="shared" si="41"/>
        <v>0</v>
      </c>
      <c r="V51" s="111">
        <f t="shared" si="41"/>
        <v>0</v>
      </c>
      <c r="W51" s="111">
        <f t="shared" si="41"/>
        <v>0</v>
      </c>
      <c r="X51" s="111">
        <f t="shared" si="41"/>
        <v>501900</v>
      </c>
      <c r="Y51" s="115">
        <f>W51*100/E51</f>
        <v>0</v>
      </c>
      <c r="Z51" s="281"/>
      <c r="AA51" s="40"/>
      <c r="AB51" s="40"/>
      <c r="AC51" s="40"/>
      <c r="AD51" s="40"/>
      <c r="AE51" s="40"/>
      <c r="AF51" s="40"/>
      <c r="AG51" s="16"/>
      <c r="AH51" s="16"/>
      <c r="AI51" s="16"/>
      <c r="AJ51" s="16"/>
      <c r="AK51" s="16"/>
      <c r="AL51" s="16"/>
    </row>
    <row r="52" spans="1:38" ht="113.25" customHeight="1">
      <c r="A52" s="79">
        <v>39</v>
      </c>
      <c r="B52" s="101" t="s">
        <v>38</v>
      </c>
      <c r="C52" s="153" t="s">
        <v>39</v>
      </c>
      <c r="D52" s="142"/>
      <c r="E52" s="116">
        <f>E53</f>
        <v>501900</v>
      </c>
      <c r="F52" s="116"/>
      <c r="G52" s="116"/>
      <c r="H52" s="116">
        <f t="shared" ref="H52:X52" si="42">H53</f>
        <v>0</v>
      </c>
      <c r="I52" s="116">
        <f t="shared" si="42"/>
        <v>0</v>
      </c>
      <c r="J52" s="116">
        <f t="shared" si="42"/>
        <v>0</v>
      </c>
      <c r="K52" s="116">
        <f t="shared" si="42"/>
        <v>0</v>
      </c>
      <c r="L52" s="116">
        <f t="shared" si="42"/>
        <v>0</v>
      </c>
      <c r="M52" s="116">
        <f t="shared" si="42"/>
        <v>0</v>
      </c>
      <c r="N52" s="116">
        <f t="shared" si="42"/>
        <v>0</v>
      </c>
      <c r="O52" s="116">
        <f t="shared" si="42"/>
        <v>0</v>
      </c>
      <c r="P52" s="116">
        <f t="shared" si="42"/>
        <v>0</v>
      </c>
      <c r="Q52" s="116">
        <f t="shared" si="42"/>
        <v>0</v>
      </c>
      <c r="R52" s="116">
        <f t="shared" si="42"/>
        <v>0</v>
      </c>
      <c r="S52" s="116">
        <f t="shared" si="42"/>
        <v>0</v>
      </c>
      <c r="T52" s="116">
        <f t="shared" si="42"/>
        <v>0</v>
      </c>
      <c r="U52" s="116">
        <f t="shared" si="42"/>
        <v>0</v>
      </c>
      <c r="V52" s="116">
        <f t="shared" si="42"/>
        <v>0</v>
      </c>
      <c r="W52" s="116">
        <f t="shared" si="42"/>
        <v>0</v>
      </c>
      <c r="X52" s="116">
        <f t="shared" si="42"/>
        <v>501900</v>
      </c>
      <c r="Y52" s="114">
        <f t="shared" ref="Y52:Y65" si="43">W52*100/E52</f>
        <v>0</v>
      </c>
      <c r="Z52" s="281"/>
      <c r="AA52" s="40"/>
      <c r="AB52" s="40"/>
      <c r="AC52" s="40"/>
      <c r="AD52" s="40"/>
      <c r="AE52" s="40"/>
      <c r="AF52" s="40"/>
      <c r="AG52" s="16"/>
      <c r="AH52" s="16"/>
      <c r="AI52" s="16"/>
      <c r="AJ52" s="16"/>
      <c r="AK52" s="16"/>
      <c r="AL52" s="16"/>
    </row>
    <row r="53" spans="1:38" ht="82.5" customHeight="1">
      <c r="A53" s="100">
        <v>40</v>
      </c>
      <c r="B53" s="103" t="s">
        <v>5</v>
      </c>
      <c r="C53" s="181" t="s">
        <v>0</v>
      </c>
      <c r="D53" s="202" t="s">
        <v>97</v>
      </c>
      <c r="E53" s="122">
        <v>501900</v>
      </c>
      <c r="F53" s="122"/>
      <c r="G53" s="122"/>
      <c r="H53" s="122">
        <f>I53+V53</f>
        <v>0</v>
      </c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2">
        <f>J53+K53</f>
        <v>0</v>
      </c>
      <c r="W53" s="123"/>
      <c r="X53" s="122">
        <f>E53-H53</f>
        <v>501900</v>
      </c>
      <c r="Y53" s="114">
        <f t="shared" si="43"/>
        <v>0</v>
      </c>
      <c r="Z53" s="281"/>
      <c r="AA53" s="40"/>
      <c r="AB53" s="40"/>
      <c r="AC53" s="40"/>
      <c r="AD53" s="40"/>
      <c r="AE53" s="40"/>
      <c r="AF53" s="40"/>
      <c r="AG53" s="16"/>
      <c r="AH53" s="16"/>
      <c r="AI53" s="16"/>
      <c r="AJ53" s="16"/>
      <c r="AK53" s="16"/>
      <c r="AL53" s="16"/>
    </row>
    <row r="54" spans="1:38" ht="102.75" customHeight="1">
      <c r="A54" s="98">
        <v>41</v>
      </c>
      <c r="B54" s="150">
        <v>10</v>
      </c>
      <c r="C54" s="196" t="s">
        <v>40</v>
      </c>
      <c r="D54" s="129"/>
      <c r="E54" s="124">
        <f>E55+E57+E60+E62+E64+E66+E68+E70</f>
        <v>2309300</v>
      </c>
      <c r="F54" s="124">
        <f>F55+F57+F60+F62+F64+F66+F68+F70</f>
        <v>4500000</v>
      </c>
      <c r="G54" s="124">
        <f t="shared" ref="G54:V54" si="44">G55+G57+G60+G62+G64+G66+G70</f>
        <v>4500000</v>
      </c>
      <c r="H54" s="124">
        <f t="shared" si="44"/>
        <v>201659</v>
      </c>
      <c r="I54" s="124">
        <f t="shared" si="44"/>
        <v>201659</v>
      </c>
      <c r="J54" s="124">
        <f t="shared" si="44"/>
        <v>0</v>
      </c>
      <c r="K54" s="124">
        <f t="shared" si="44"/>
        <v>0</v>
      </c>
      <c r="L54" s="124">
        <f t="shared" si="44"/>
        <v>0</v>
      </c>
      <c r="M54" s="124">
        <f t="shared" si="44"/>
        <v>0</v>
      </c>
      <c r="N54" s="124">
        <f t="shared" si="44"/>
        <v>0</v>
      </c>
      <c r="O54" s="124">
        <f t="shared" si="44"/>
        <v>0</v>
      </c>
      <c r="P54" s="124">
        <f t="shared" si="44"/>
        <v>0</v>
      </c>
      <c r="Q54" s="124">
        <f t="shared" si="44"/>
        <v>0</v>
      </c>
      <c r="R54" s="124">
        <f t="shared" si="44"/>
        <v>0</v>
      </c>
      <c r="S54" s="124">
        <f t="shared" si="44"/>
        <v>0</v>
      </c>
      <c r="T54" s="124">
        <f t="shared" si="44"/>
        <v>0</v>
      </c>
      <c r="U54" s="124">
        <f t="shared" si="44"/>
        <v>0</v>
      </c>
      <c r="V54" s="124">
        <f t="shared" si="44"/>
        <v>0</v>
      </c>
      <c r="W54" s="124">
        <f>W55+W57+W60+W62+W64+W66+W70</f>
        <v>201659</v>
      </c>
      <c r="X54" s="124">
        <f t="shared" ref="X54" si="45">X62+X64</f>
        <v>363500</v>
      </c>
      <c r="Y54" s="114">
        <f t="shared" si="43"/>
        <v>8.7324730437794997</v>
      </c>
      <c r="Z54" s="281"/>
      <c r="AA54" s="40"/>
      <c r="AB54" s="40"/>
      <c r="AC54" s="40"/>
      <c r="AD54" s="40"/>
      <c r="AE54" s="40"/>
      <c r="AF54" s="40"/>
      <c r="AG54" s="16"/>
      <c r="AH54" s="16"/>
      <c r="AI54" s="16"/>
      <c r="AJ54" s="16"/>
      <c r="AK54" s="16"/>
      <c r="AL54" s="16"/>
    </row>
    <row r="55" spans="1:38" ht="102.75" customHeight="1">
      <c r="A55" s="72">
        <v>42</v>
      </c>
      <c r="B55" s="143">
        <v>1011080</v>
      </c>
      <c r="C55" s="235" t="s">
        <v>98</v>
      </c>
      <c r="D55" s="233"/>
      <c r="E55" s="170">
        <f>E56</f>
        <v>584000</v>
      </c>
      <c r="F55" s="170"/>
      <c r="G55" s="170">
        <f t="shared" ref="G55:X55" si="46">G56</f>
        <v>0</v>
      </c>
      <c r="H55" s="170">
        <f t="shared" si="46"/>
        <v>0</v>
      </c>
      <c r="I55" s="170">
        <f t="shared" si="46"/>
        <v>0</v>
      </c>
      <c r="J55" s="170">
        <f t="shared" si="46"/>
        <v>0</v>
      </c>
      <c r="K55" s="170">
        <f t="shared" si="46"/>
        <v>0</v>
      </c>
      <c r="L55" s="170">
        <f t="shared" si="46"/>
        <v>0</v>
      </c>
      <c r="M55" s="170">
        <f t="shared" si="46"/>
        <v>0</v>
      </c>
      <c r="N55" s="170">
        <f t="shared" si="46"/>
        <v>0</v>
      </c>
      <c r="O55" s="170">
        <f t="shared" si="46"/>
        <v>0</v>
      </c>
      <c r="P55" s="170">
        <f t="shared" si="46"/>
        <v>0</v>
      </c>
      <c r="Q55" s="170">
        <f t="shared" si="46"/>
        <v>0</v>
      </c>
      <c r="R55" s="170">
        <f t="shared" si="46"/>
        <v>0</v>
      </c>
      <c r="S55" s="170">
        <f t="shared" si="46"/>
        <v>0</v>
      </c>
      <c r="T55" s="170">
        <f t="shared" si="46"/>
        <v>0</v>
      </c>
      <c r="U55" s="170">
        <f t="shared" si="46"/>
        <v>0</v>
      </c>
      <c r="V55" s="170">
        <f t="shared" si="46"/>
        <v>0</v>
      </c>
      <c r="W55" s="170">
        <f t="shared" si="46"/>
        <v>0</v>
      </c>
      <c r="X55" s="170">
        <f t="shared" si="46"/>
        <v>584000</v>
      </c>
      <c r="Y55" s="114">
        <f t="shared" si="43"/>
        <v>0</v>
      </c>
      <c r="Z55" s="281"/>
      <c r="AA55" s="40"/>
      <c r="AB55" s="40"/>
      <c r="AC55" s="40"/>
      <c r="AD55" s="40"/>
      <c r="AE55" s="40"/>
      <c r="AF55" s="40"/>
      <c r="AG55" s="16"/>
      <c r="AH55" s="16"/>
      <c r="AI55" s="16"/>
      <c r="AJ55" s="16"/>
      <c r="AK55" s="16"/>
      <c r="AL55" s="16"/>
    </row>
    <row r="56" spans="1:38" ht="93.75" customHeight="1">
      <c r="A56" s="43">
        <v>43</v>
      </c>
      <c r="B56" s="237">
        <v>3110</v>
      </c>
      <c r="C56" s="181" t="s">
        <v>18</v>
      </c>
      <c r="D56" s="172" t="s">
        <v>99</v>
      </c>
      <c r="E56" s="128">
        <v>584000</v>
      </c>
      <c r="F56" s="128"/>
      <c r="G56" s="128">
        <f>H56+V56</f>
        <v>0</v>
      </c>
      <c r="H56" s="128">
        <f>I56+V56</f>
        <v>0</v>
      </c>
      <c r="I56" s="232"/>
      <c r="J56" s="232"/>
      <c r="K56" s="232"/>
      <c r="L56" s="232"/>
      <c r="M56" s="232"/>
      <c r="N56" s="232"/>
      <c r="O56" s="232"/>
      <c r="P56" s="232"/>
      <c r="Q56" s="232"/>
      <c r="R56" s="232"/>
      <c r="S56" s="232"/>
      <c r="T56" s="232"/>
      <c r="U56" s="232"/>
      <c r="V56" s="128">
        <f>I56+J56+K56</f>
        <v>0</v>
      </c>
      <c r="W56" s="232"/>
      <c r="X56" s="128">
        <f>E56-G56</f>
        <v>584000</v>
      </c>
      <c r="Y56" s="114">
        <f t="shared" si="43"/>
        <v>0</v>
      </c>
      <c r="Z56" s="281"/>
      <c r="AA56" s="40"/>
      <c r="AB56" s="40"/>
      <c r="AC56" s="40"/>
      <c r="AD56" s="40"/>
      <c r="AE56" s="40"/>
      <c r="AF56" s="40"/>
      <c r="AG56" s="16"/>
      <c r="AH56" s="16"/>
      <c r="AI56" s="16"/>
      <c r="AJ56" s="16"/>
      <c r="AK56" s="16"/>
      <c r="AL56" s="16"/>
    </row>
    <row r="57" spans="1:38" ht="102.75" customHeight="1">
      <c r="A57" s="72">
        <v>44</v>
      </c>
      <c r="B57" s="143">
        <v>1014030</v>
      </c>
      <c r="C57" s="236" t="s">
        <v>100</v>
      </c>
      <c r="D57" s="234"/>
      <c r="E57" s="170">
        <f>E58+E59</f>
        <v>915000</v>
      </c>
      <c r="F57" s="170"/>
      <c r="G57" s="170">
        <f t="shared" ref="G57:X57" si="47">G58+G59</f>
        <v>0</v>
      </c>
      <c r="H57" s="170">
        <f t="shared" si="47"/>
        <v>0</v>
      </c>
      <c r="I57" s="170">
        <f t="shared" si="47"/>
        <v>0</v>
      </c>
      <c r="J57" s="170">
        <f t="shared" si="47"/>
        <v>0</v>
      </c>
      <c r="K57" s="170">
        <f t="shared" si="47"/>
        <v>0</v>
      </c>
      <c r="L57" s="170">
        <f t="shared" si="47"/>
        <v>0</v>
      </c>
      <c r="M57" s="170">
        <f t="shared" si="47"/>
        <v>0</v>
      </c>
      <c r="N57" s="170">
        <f t="shared" si="47"/>
        <v>0</v>
      </c>
      <c r="O57" s="170">
        <f t="shared" si="47"/>
        <v>0</v>
      </c>
      <c r="P57" s="170">
        <f t="shared" si="47"/>
        <v>0</v>
      </c>
      <c r="Q57" s="170">
        <f t="shared" si="47"/>
        <v>0</v>
      </c>
      <c r="R57" s="170">
        <f t="shared" si="47"/>
        <v>0</v>
      </c>
      <c r="S57" s="170">
        <f t="shared" si="47"/>
        <v>0</v>
      </c>
      <c r="T57" s="170">
        <f t="shared" si="47"/>
        <v>0</v>
      </c>
      <c r="U57" s="170">
        <f t="shared" si="47"/>
        <v>0</v>
      </c>
      <c r="V57" s="170">
        <f t="shared" si="47"/>
        <v>0</v>
      </c>
      <c r="W57" s="170">
        <f t="shared" si="47"/>
        <v>0</v>
      </c>
      <c r="X57" s="170">
        <f t="shared" si="47"/>
        <v>915000</v>
      </c>
      <c r="Y57" s="114">
        <f t="shared" si="43"/>
        <v>0</v>
      </c>
      <c r="Z57" s="281"/>
      <c r="AA57" s="40"/>
      <c r="AB57" s="40"/>
      <c r="AC57" s="40"/>
      <c r="AD57" s="40"/>
      <c r="AE57" s="40"/>
      <c r="AF57" s="40"/>
      <c r="AG57" s="16"/>
      <c r="AH57" s="16"/>
      <c r="AI57" s="16"/>
      <c r="AJ57" s="16"/>
      <c r="AK57" s="16"/>
      <c r="AL57" s="16"/>
    </row>
    <row r="58" spans="1:38" ht="74.25" customHeight="1">
      <c r="A58" s="43">
        <v>45</v>
      </c>
      <c r="B58" s="237">
        <v>3132</v>
      </c>
      <c r="C58" s="224" t="s">
        <v>0</v>
      </c>
      <c r="D58" s="172" t="s">
        <v>101</v>
      </c>
      <c r="E58" s="128">
        <v>500000</v>
      </c>
      <c r="F58" s="128"/>
      <c r="G58" s="128">
        <f>H58+V58</f>
        <v>0</v>
      </c>
      <c r="H58" s="128">
        <f>I58+V58</f>
        <v>0</v>
      </c>
      <c r="I58" s="232"/>
      <c r="J58" s="232"/>
      <c r="K58" s="232"/>
      <c r="L58" s="232"/>
      <c r="M58" s="232"/>
      <c r="N58" s="232"/>
      <c r="O58" s="232"/>
      <c r="P58" s="232"/>
      <c r="Q58" s="232"/>
      <c r="R58" s="232"/>
      <c r="S58" s="232"/>
      <c r="T58" s="232"/>
      <c r="U58" s="232"/>
      <c r="V58" s="128">
        <f>I58+J58+K58</f>
        <v>0</v>
      </c>
      <c r="W58" s="232"/>
      <c r="X58" s="128">
        <f>E58-G58</f>
        <v>500000</v>
      </c>
      <c r="Y58" s="114">
        <f t="shared" si="43"/>
        <v>0</v>
      </c>
      <c r="Z58" s="281"/>
      <c r="AA58" s="40"/>
      <c r="AB58" s="40"/>
      <c r="AC58" s="40"/>
      <c r="AD58" s="40"/>
      <c r="AE58" s="40"/>
      <c r="AF58" s="40"/>
      <c r="AG58" s="16"/>
      <c r="AH58" s="16"/>
      <c r="AI58" s="16"/>
      <c r="AJ58" s="16"/>
      <c r="AK58" s="16"/>
      <c r="AL58" s="16"/>
    </row>
    <row r="59" spans="1:38" ht="82.5" customHeight="1">
      <c r="A59" s="95">
        <v>46</v>
      </c>
      <c r="B59" s="238">
        <v>3132</v>
      </c>
      <c r="C59" s="224" t="s">
        <v>0</v>
      </c>
      <c r="D59" s="172" t="s">
        <v>102</v>
      </c>
      <c r="E59" s="240">
        <v>415000</v>
      </c>
      <c r="F59" s="240"/>
      <c r="G59" s="128">
        <f>H59+V59</f>
        <v>0</v>
      </c>
      <c r="H59" s="128">
        <f>I59+V59</f>
        <v>0</v>
      </c>
      <c r="I59" s="231"/>
      <c r="J59" s="231"/>
      <c r="K59" s="231"/>
      <c r="L59" s="231"/>
      <c r="M59" s="231"/>
      <c r="N59" s="231"/>
      <c r="O59" s="231"/>
      <c r="P59" s="231"/>
      <c r="Q59" s="231"/>
      <c r="R59" s="231"/>
      <c r="S59" s="231"/>
      <c r="T59" s="231"/>
      <c r="U59" s="231"/>
      <c r="V59" s="128">
        <f>I59+J59+K59</f>
        <v>0</v>
      </c>
      <c r="W59" s="231"/>
      <c r="X59" s="128">
        <f>E59-G59</f>
        <v>415000</v>
      </c>
      <c r="Y59" s="114">
        <f t="shared" si="43"/>
        <v>0</v>
      </c>
      <c r="Z59" s="281"/>
      <c r="AA59" s="40"/>
      <c r="AB59" s="40"/>
      <c r="AC59" s="40"/>
      <c r="AD59" s="40"/>
      <c r="AE59" s="40"/>
      <c r="AF59" s="40"/>
      <c r="AG59" s="16"/>
      <c r="AH59" s="16"/>
      <c r="AI59" s="16"/>
      <c r="AJ59" s="16"/>
      <c r="AK59" s="16"/>
      <c r="AL59" s="16"/>
    </row>
    <row r="60" spans="1:38" ht="102.75" customHeight="1">
      <c r="A60" s="72">
        <v>47</v>
      </c>
      <c r="B60" s="143">
        <v>1014040</v>
      </c>
      <c r="C60" s="235" t="s">
        <v>103</v>
      </c>
      <c r="D60" s="234"/>
      <c r="E60" s="170">
        <f>E61</f>
        <v>222000</v>
      </c>
      <c r="F60" s="170"/>
      <c r="G60" s="170">
        <f t="shared" ref="G60:X60" si="48">G61</f>
        <v>0</v>
      </c>
      <c r="H60" s="170">
        <f t="shared" si="48"/>
        <v>87859</v>
      </c>
      <c r="I60" s="170">
        <f t="shared" si="48"/>
        <v>87859</v>
      </c>
      <c r="J60" s="170">
        <f t="shared" si="48"/>
        <v>0</v>
      </c>
      <c r="K60" s="170">
        <f t="shared" si="48"/>
        <v>0</v>
      </c>
      <c r="L60" s="170">
        <f t="shared" si="48"/>
        <v>0</v>
      </c>
      <c r="M60" s="170">
        <f t="shared" si="48"/>
        <v>0</v>
      </c>
      <c r="N60" s="170">
        <f t="shared" si="48"/>
        <v>0</v>
      </c>
      <c r="O60" s="170">
        <f t="shared" si="48"/>
        <v>0</v>
      </c>
      <c r="P60" s="170">
        <f t="shared" si="48"/>
        <v>0</v>
      </c>
      <c r="Q60" s="170">
        <f t="shared" si="48"/>
        <v>0</v>
      </c>
      <c r="R60" s="170">
        <f t="shared" si="48"/>
        <v>0</v>
      </c>
      <c r="S60" s="170">
        <f t="shared" si="48"/>
        <v>0</v>
      </c>
      <c r="T60" s="170">
        <f t="shared" si="48"/>
        <v>0</v>
      </c>
      <c r="U60" s="170">
        <f t="shared" si="48"/>
        <v>0</v>
      </c>
      <c r="V60" s="170">
        <f t="shared" si="48"/>
        <v>0</v>
      </c>
      <c r="W60" s="170">
        <f t="shared" si="48"/>
        <v>87859</v>
      </c>
      <c r="X60" s="170">
        <f t="shared" si="48"/>
        <v>222000</v>
      </c>
      <c r="Y60" s="114">
        <f t="shared" si="43"/>
        <v>39.576126126126127</v>
      </c>
      <c r="Z60" s="281"/>
      <c r="AA60" s="40"/>
      <c r="AB60" s="40"/>
      <c r="AC60" s="40"/>
      <c r="AD60" s="40"/>
      <c r="AE60" s="40"/>
      <c r="AF60" s="40"/>
      <c r="AG60" s="16"/>
      <c r="AH60" s="16"/>
      <c r="AI60" s="16"/>
      <c r="AJ60" s="16"/>
      <c r="AK60" s="16"/>
      <c r="AL60" s="16"/>
    </row>
    <row r="61" spans="1:38" ht="75" customHeight="1">
      <c r="A61" s="95">
        <v>48</v>
      </c>
      <c r="B61" s="238">
        <v>3110</v>
      </c>
      <c r="C61" s="181" t="s">
        <v>18</v>
      </c>
      <c r="D61" s="172" t="s">
        <v>104</v>
      </c>
      <c r="E61" s="240">
        <v>222000</v>
      </c>
      <c r="F61" s="240"/>
      <c r="G61" s="240"/>
      <c r="H61" s="240">
        <f>I61+V61</f>
        <v>87859</v>
      </c>
      <c r="I61" s="240">
        <v>87859</v>
      </c>
      <c r="J61" s="240"/>
      <c r="K61" s="240"/>
      <c r="L61" s="231"/>
      <c r="M61" s="231"/>
      <c r="N61" s="231"/>
      <c r="O61" s="231"/>
      <c r="P61" s="231"/>
      <c r="Q61" s="231"/>
      <c r="R61" s="231"/>
      <c r="S61" s="231"/>
      <c r="T61" s="231"/>
      <c r="U61" s="231"/>
      <c r="V61" s="240">
        <f>J61+K61+L61</f>
        <v>0</v>
      </c>
      <c r="W61" s="240">
        <v>87859</v>
      </c>
      <c r="X61" s="240">
        <f>E61-G61</f>
        <v>222000</v>
      </c>
      <c r="Y61" s="114">
        <f t="shared" si="43"/>
        <v>39.576126126126127</v>
      </c>
      <c r="Z61" s="281"/>
      <c r="AA61" s="40"/>
      <c r="AB61" s="40"/>
      <c r="AC61" s="40"/>
      <c r="AD61" s="40"/>
      <c r="AE61" s="40"/>
      <c r="AF61" s="40"/>
      <c r="AG61" s="16"/>
      <c r="AH61" s="16"/>
      <c r="AI61" s="16"/>
      <c r="AJ61" s="16"/>
      <c r="AK61" s="16"/>
      <c r="AL61" s="16"/>
    </row>
    <row r="62" spans="1:38" ht="87.75" customHeight="1">
      <c r="A62" s="72">
        <v>49</v>
      </c>
      <c r="B62" s="143">
        <v>1014060</v>
      </c>
      <c r="C62" s="216" t="s">
        <v>62</v>
      </c>
      <c r="D62" s="201"/>
      <c r="E62" s="170">
        <f>E63</f>
        <v>427300</v>
      </c>
      <c r="F62" s="170"/>
      <c r="G62" s="170"/>
      <c r="H62" s="170">
        <f t="shared" ref="H62:X62" si="49">H63</f>
        <v>113800</v>
      </c>
      <c r="I62" s="170">
        <f t="shared" si="49"/>
        <v>113800</v>
      </c>
      <c r="J62" s="170">
        <f t="shared" si="49"/>
        <v>0</v>
      </c>
      <c r="K62" s="170">
        <f t="shared" si="49"/>
        <v>0</v>
      </c>
      <c r="L62" s="170">
        <f t="shared" si="49"/>
        <v>0</v>
      </c>
      <c r="M62" s="170">
        <f t="shared" si="49"/>
        <v>0</v>
      </c>
      <c r="N62" s="170">
        <f t="shared" si="49"/>
        <v>0</v>
      </c>
      <c r="O62" s="170">
        <f t="shared" si="49"/>
        <v>0</v>
      </c>
      <c r="P62" s="170">
        <f t="shared" si="49"/>
        <v>0</v>
      </c>
      <c r="Q62" s="170">
        <f t="shared" si="49"/>
        <v>0</v>
      </c>
      <c r="R62" s="170">
        <f t="shared" si="49"/>
        <v>0</v>
      </c>
      <c r="S62" s="170">
        <f t="shared" si="49"/>
        <v>0</v>
      </c>
      <c r="T62" s="170">
        <f t="shared" si="49"/>
        <v>0</v>
      </c>
      <c r="U62" s="170">
        <f t="shared" si="49"/>
        <v>0</v>
      </c>
      <c r="V62" s="170">
        <f t="shared" si="49"/>
        <v>0</v>
      </c>
      <c r="W62" s="170">
        <f t="shared" si="49"/>
        <v>113800</v>
      </c>
      <c r="X62" s="170">
        <f t="shared" si="49"/>
        <v>313500</v>
      </c>
      <c r="Y62" s="114">
        <f t="shared" si="43"/>
        <v>26.632342616428737</v>
      </c>
      <c r="Z62" s="281"/>
      <c r="AA62" s="40"/>
      <c r="AB62" s="40"/>
      <c r="AC62" s="40"/>
      <c r="AD62" s="40"/>
      <c r="AE62" s="40"/>
      <c r="AF62" s="40"/>
      <c r="AG62" s="16"/>
      <c r="AH62" s="16"/>
      <c r="AI62" s="16"/>
      <c r="AJ62" s="16"/>
      <c r="AK62" s="16"/>
      <c r="AL62" s="16"/>
    </row>
    <row r="63" spans="1:38" ht="83.25" customHeight="1">
      <c r="A63" s="43">
        <v>50</v>
      </c>
      <c r="B63" s="96">
        <v>3110</v>
      </c>
      <c r="C63" s="181" t="s">
        <v>18</v>
      </c>
      <c r="D63" s="217" t="s">
        <v>105</v>
      </c>
      <c r="E63" s="128">
        <v>427300</v>
      </c>
      <c r="F63" s="128"/>
      <c r="G63" s="128"/>
      <c r="H63" s="106">
        <f>I63+V63</f>
        <v>113800</v>
      </c>
      <c r="I63" s="114">
        <v>113800</v>
      </c>
      <c r="J63" s="114"/>
      <c r="K63" s="114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09">
        <f t="shared" ref="V63" si="50">J63+K63+L63+M63+N63+O63+P63+Q63+R63+S63</f>
        <v>0</v>
      </c>
      <c r="W63" s="122">
        <v>113800</v>
      </c>
      <c r="X63" s="114">
        <f>E63-H63</f>
        <v>313500</v>
      </c>
      <c r="Y63" s="114">
        <f t="shared" si="43"/>
        <v>26.632342616428737</v>
      </c>
      <c r="Z63" s="281"/>
      <c r="AA63" s="40"/>
      <c r="AB63" s="40"/>
      <c r="AC63" s="40"/>
      <c r="AD63" s="40"/>
      <c r="AE63" s="40"/>
      <c r="AF63" s="40"/>
      <c r="AG63" s="16"/>
      <c r="AH63" s="16"/>
      <c r="AI63" s="16"/>
      <c r="AJ63" s="16"/>
      <c r="AK63" s="16"/>
      <c r="AL63" s="16"/>
    </row>
    <row r="64" spans="1:38" ht="60" customHeight="1">
      <c r="A64" s="72">
        <v>51</v>
      </c>
      <c r="B64" s="143">
        <v>1014081</v>
      </c>
      <c r="C64" s="235" t="s">
        <v>106</v>
      </c>
      <c r="D64" s="201"/>
      <c r="E64" s="170">
        <f>E65</f>
        <v>50000</v>
      </c>
      <c r="F64" s="170"/>
      <c r="G64" s="170"/>
      <c r="H64" s="170">
        <f t="shared" ref="H64:X64" si="51">H65</f>
        <v>0</v>
      </c>
      <c r="I64" s="170">
        <f t="shared" si="51"/>
        <v>0</v>
      </c>
      <c r="J64" s="170">
        <f t="shared" si="51"/>
        <v>0</v>
      </c>
      <c r="K64" s="170">
        <f t="shared" si="51"/>
        <v>0</v>
      </c>
      <c r="L64" s="170">
        <f t="shared" si="51"/>
        <v>0</v>
      </c>
      <c r="M64" s="170">
        <f t="shared" si="51"/>
        <v>0</v>
      </c>
      <c r="N64" s="170">
        <f t="shared" si="51"/>
        <v>0</v>
      </c>
      <c r="O64" s="170">
        <f t="shared" si="51"/>
        <v>0</v>
      </c>
      <c r="P64" s="170">
        <f t="shared" si="51"/>
        <v>0</v>
      </c>
      <c r="Q64" s="170">
        <f t="shared" si="51"/>
        <v>0</v>
      </c>
      <c r="R64" s="170">
        <f t="shared" si="51"/>
        <v>0</v>
      </c>
      <c r="S64" s="170">
        <f t="shared" si="51"/>
        <v>0</v>
      </c>
      <c r="T64" s="170">
        <f t="shared" si="51"/>
        <v>0</v>
      </c>
      <c r="U64" s="170">
        <f t="shared" si="51"/>
        <v>0</v>
      </c>
      <c r="V64" s="170">
        <f t="shared" si="51"/>
        <v>0</v>
      </c>
      <c r="W64" s="170">
        <f t="shared" si="51"/>
        <v>0</v>
      </c>
      <c r="X64" s="170">
        <f t="shared" si="51"/>
        <v>50000</v>
      </c>
      <c r="Y64" s="114">
        <f t="shared" si="43"/>
        <v>0</v>
      </c>
      <c r="Z64" s="281"/>
      <c r="AA64" s="40"/>
      <c r="AB64" s="40"/>
      <c r="AC64" s="40"/>
      <c r="AD64" s="40"/>
      <c r="AE64" s="40"/>
      <c r="AF64" s="40"/>
      <c r="AG64" s="16"/>
      <c r="AH64" s="16"/>
      <c r="AI64" s="16"/>
      <c r="AJ64" s="16"/>
      <c r="AK64" s="16"/>
      <c r="AL64" s="16"/>
    </row>
    <row r="65" spans="1:38" ht="60" customHeight="1">
      <c r="A65" s="95">
        <v>52</v>
      </c>
      <c r="B65" s="96">
        <v>3110</v>
      </c>
      <c r="C65" s="224" t="s">
        <v>18</v>
      </c>
      <c r="D65" s="229" t="s">
        <v>107</v>
      </c>
      <c r="E65" s="171">
        <v>50000</v>
      </c>
      <c r="F65" s="171"/>
      <c r="G65" s="171"/>
      <c r="H65" s="122">
        <f>I65+V65</f>
        <v>0</v>
      </c>
      <c r="I65" s="122"/>
      <c r="J65" s="122"/>
      <c r="K65" s="122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2">
        <f>J65+K65+L65+M65</f>
        <v>0</v>
      </c>
      <c r="W65" s="122"/>
      <c r="X65" s="122">
        <f>E65-H65</f>
        <v>50000</v>
      </c>
      <c r="Y65" s="114">
        <f t="shared" si="43"/>
        <v>0</v>
      </c>
      <c r="Z65" s="281"/>
      <c r="AA65" s="40"/>
      <c r="AB65" s="40"/>
      <c r="AC65" s="40"/>
      <c r="AD65" s="40"/>
      <c r="AE65" s="40"/>
      <c r="AF65" s="40"/>
      <c r="AG65" s="16"/>
      <c r="AH65" s="16"/>
      <c r="AI65" s="16"/>
      <c r="AJ65" s="16"/>
      <c r="AK65" s="16"/>
      <c r="AL65" s="16"/>
    </row>
    <row r="66" spans="1:38" ht="129" customHeight="1">
      <c r="A66" s="72">
        <v>53</v>
      </c>
      <c r="B66" s="74">
        <v>1014083</v>
      </c>
      <c r="C66" s="243" t="s">
        <v>108</v>
      </c>
      <c r="D66" s="97"/>
      <c r="E66" s="170">
        <f>E67</f>
        <v>0</v>
      </c>
      <c r="F66" s="170">
        <f>F67</f>
        <v>4500000</v>
      </c>
      <c r="G66" s="170">
        <f>G67</f>
        <v>4500000</v>
      </c>
      <c r="H66" s="239">
        <f t="shared" ref="H66:X66" si="52">H67</f>
        <v>0</v>
      </c>
      <c r="I66" s="239">
        <f t="shared" si="52"/>
        <v>0</v>
      </c>
      <c r="J66" s="239">
        <f t="shared" si="52"/>
        <v>0</v>
      </c>
      <c r="K66" s="239">
        <f t="shared" si="52"/>
        <v>0</v>
      </c>
      <c r="L66" s="239">
        <f t="shared" si="52"/>
        <v>0</v>
      </c>
      <c r="M66" s="239">
        <f t="shared" si="52"/>
        <v>0</v>
      </c>
      <c r="N66" s="239">
        <f t="shared" si="52"/>
        <v>0</v>
      </c>
      <c r="O66" s="239">
        <f t="shared" si="52"/>
        <v>0</v>
      </c>
      <c r="P66" s="239">
        <f t="shared" si="52"/>
        <v>0</v>
      </c>
      <c r="Q66" s="239">
        <f t="shared" si="52"/>
        <v>0</v>
      </c>
      <c r="R66" s="239">
        <f t="shared" si="52"/>
        <v>0</v>
      </c>
      <c r="S66" s="239">
        <f t="shared" si="52"/>
        <v>0</v>
      </c>
      <c r="T66" s="239">
        <f t="shared" si="52"/>
        <v>0</v>
      </c>
      <c r="U66" s="239">
        <f t="shared" si="52"/>
        <v>0</v>
      </c>
      <c r="V66" s="239">
        <f t="shared" si="52"/>
        <v>0</v>
      </c>
      <c r="W66" s="239">
        <f t="shared" si="52"/>
        <v>0</v>
      </c>
      <c r="X66" s="239">
        <f t="shared" si="52"/>
        <v>4500000</v>
      </c>
      <c r="Y66" s="105"/>
      <c r="Z66" s="281">
        <f>W66*100/F66</f>
        <v>0</v>
      </c>
      <c r="AA66" s="40"/>
      <c r="AB66" s="40"/>
      <c r="AC66" s="40"/>
      <c r="AD66" s="40"/>
      <c r="AE66" s="40"/>
      <c r="AF66" s="40"/>
      <c r="AG66" s="16"/>
      <c r="AH66" s="16"/>
      <c r="AI66" s="16"/>
      <c r="AJ66" s="16"/>
      <c r="AK66" s="16"/>
      <c r="AL66" s="16"/>
    </row>
    <row r="67" spans="1:38" ht="60" customHeight="1">
      <c r="A67" s="95">
        <v>54</v>
      </c>
      <c r="B67" s="96">
        <v>3132</v>
      </c>
      <c r="C67" s="224" t="s">
        <v>0</v>
      </c>
      <c r="D67" s="241" t="s">
        <v>109</v>
      </c>
      <c r="E67" s="171"/>
      <c r="F67" s="171">
        <v>4500000</v>
      </c>
      <c r="G67" s="171">
        <v>4500000</v>
      </c>
      <c r="H67" s="122">
        <f>I67+V67</f>
        <v>0</v>
      </c>
      <c r="I67" s="122"/>
      <c r="J67" s="122"/>
      <c r="K67" s="122"/>
      <c r="L67" s="123"/>
      <c r="M67" s="123"/>
      <c r="N67" s="123"/>
      <c r="O67" s="123"/>
      <c r="P67" s="123"/>
      <c r="Q67" s="123"/>
      <c r="R67" s="123"/>
      <c r="S67" s="123"/>
      <c r="T67" s="123"/>
      <c r="U67" s="123"/>
      <c r="V67" s="122">
        <f>I67+J67+K67</f>
        <v>0</v>
      </c>
      <c r="W67" s="122"/>
      <c r="X67" s="122">
        <f>G67-H67</f>
        <v>4500000</v>
      </c>
      <c r="Y67" s="105"/>
      <c r="Z67" s="281">
        <f>W67*100/F67</f>
        <v>0</v>
      </c>
      <c r="AA67" s="40"/>
      <c r="AB67" s="40"/>
      <c r="AC67" s="40"/>
      <c r="AD67" s="40"/>
      <c r="AE67" s="40"/>
      <c r="AF67" s="40"/>
      <c r="AG67" s="16"/>
      <c r="AH67" s="16"/>
      <c r="AI67" s="16"/>
      <c r="AJ67" s="16"/>
      <c r="AK67" s="16"/>
      <c r="AL67" s="16"/>
    </row>
    <row r="68" spans="1:38" ht="60" hidden="1" customHeight="1">
      <c r="A68" s="72"/>
      <c r="B68" s="242"/>
      <c r="C68" s="207" t="s">
        <v>28</v>
      </c>
      <c r="D68" s="244"/>
      <c r="E68" s="170">
        <f>E69</f>
        <v>0</v>
      </c>
      <c r="F68" s="170"/>
      <c r="G68" s="170">
        <f t="shared" ref="G68:X68" si="53">G69</f>
        <v>0</v>
      </c>
      <c r="H68" s="170">
        <f t="shared" si="53"/>
        <v>0</v>
      </c>
      <c r="I68" s="170">
        <f t="shared" si="53"/>
        <v>0</v>
      </c>
      <c r="J68" s="170">
        <f t="shared" si="53"/>
        <v>0</v>
      </c>
      <c r="K68" s="170">
        <f t="shared" si="53"/>
        <v>0</v>
      </c>
      <c r="L68" s="170">
        <f t="shared" si="53"/>
        <v>0</v>
      </c>
      <c r="M68" s="170">
        <f t="shared" si="53"/>
        <v>0</v>
      </c>
      <c r="N68" s="170">
        <f t="shared" si="53"/>
        <v>0</v>
      </c>
      <c r="O68" s="170">
        <f t="shared" si="53"/>
        <v>0</v>
      </c>
      <c r="P68" s="170">
        <f t="shared" si="53"/>
        <v>0</v>
      </c>
      <c r="Q68" s="170">
        <f t="shared" si="53"/>
        <v>0</v>
      </c>
      <c r="R68" s="170">
        <f t="shared" si="53"/>
        <v>0</v>
      </c>
      <c r="S68" s="170">
        <f t="shared" si="53"/>
        <v>0</v>
      </c>
      <c r="T68" s="170">
        <f t="shared" si="53"/>
        <v>0</v>
      </c>
      <c r="U68" s="170">
        <f t="shared" si="53"/>
        <v>0</v>
      </c>
      <c r="V68" s="170">
        <f t="shared" si="53"/>
        <v>0</v>
      </c>
      <c r="W68" s="170">
        <f t="shared" si="53"/>
        <v>0</v>
      </c>
      <c r="X68" s="170">
        <f t="shared" si="53"/>
        <v>0</v>
      </c>
      <c r="Y68" s="105" t="e">
        <f t="shared" ref="Y68:Y79" si="54">W68*100/E68</f>
        <v>#DIV/0!</v>
      </c>
      <c r="Z68" s="281"/>
      <c r="AA68" s="40"/>
      <c r="AB68" s="40"/>
      <c r="AC68" s="40"/>
      <c r="AD68" s="40"/>
      <c r="AE68" s="40"/>
      <c r="AF68" s="40"/>
      <c r="AG68" s="16"/>
      <c r="AH68" s="16"/>
      <c r="AI68" s="16"/>
      <c r="AJ68" s="16"/>
      <c r="AK68" s="16"/>
      <c r="AL68" s="16"/>
    </row>
    <row r="69" spans="1:38" ht="68.25" hidden="1" customHeight="1">
      <c r="A69" s="95"/>
      <c r="B69" s="96">
        <v>3110</v>
      </c>
      <c r="C69" s="224" t="s">
        <v>18</v>
      </c>
      <c r="D69" s="245" t="s">
        <v>81</v>
      </c>
      <c r="E69" s="171"/>
      <c r="F69" s="171"/>
      <c r="G69" s="171"/>
      <c r="H69" s="122"/>
      <c r="I69" s="122"/>
      <c r="J69" s="122"/>
      <c r="K69" s="122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2"/>
      <c r="W69" s="122"/>
      <c r="X69" s="122"/>
      <c r="Y69" s="105" t="e">
        <f t="shared" si="54"/>
        <v>#DIV/0!</v>
      </c>
      <c r="Z69" s="281"/>
      <c r="AA69" s="40"/>
      <c r="AB69" s="40"/>
      <c r="AC69" s="40"/>
      <c r="AD69" s="40"/>
      <c r="AE69" s="40"/>
      <c r="AF69" s="40"/>
      <c r="AG69" s="16"/>
      <c r="AH69" s="16"/>
      <c r="AI69" s="16"/>
      <c r="AJ69" s="16"/>
      <c r="AK69" s="16"/>
      <c r="AL69" s="16"/>
    </row>
    <row r="70" spans="1:38" ht="68.25" customHeight="1">
      <c r="A70" s="72">
        <v>55</v>
      </c>
      <c r="B70" s="74">
        <v>1017520</v>
      </c>
      <c r="C70" s="207" t="s">
        <v>28</v>
      </c>
      <c r="D70" s="244"/>
      <c r="E70" s="170">
        <f>E71</f>
        <v>111000</v>
      </c>
      <c r="F70" s="170"/>
      <c r="G70" s="170">
        <f t="shared" ref="G70:X70" si="55">G71</f>
        <v>0</v>
      </c>
      <c r="H70" s="170">
        <f t="shared" si="55"/>
        <v>0</v>
      </c>
      <c r="I70" s="170">
        <f t="shared" si="55"/>
        <v>0</v>
      </c>
      <c r="J70" s="170">
        <f t="shared" si="55"/>
        <v>0</v>
      </c>
      <c r="K70" s="170">
        <f t="shared" si="55"/>
        <v>0</v>
      </c>
      <c r="L70" s="170">
        <f t="shared" si="55"/>
        <v>0</v>
      </c>
      <c r="M70" s="170">
        <f t="shared" si="55"/>
        <v>0</v>
      </c>
      <c r="N70" s="170">
        <f t="shared" si="55"/>
        <v>0</v>
      </c>
      <c r="O70" s="170">
        <f t="shared" si="55"/>
        <v>0</v>
      </c>
      <c r="P70" s="170">
        <f t="shared" si="55"/>
        <v>0</v>
      </c>
      <c r="Q70" s="170">
        <f t="shared" si="55"/>
        <v>0</v>
      </c>
      <c r="R70" s="170">
        <f t="shared" si="55"/>
        <v>0</v>
      </c>
      <c r="S70" s="170">
        <f t="shared" si="55"/>
        <v>0</v>
      </c>
      <c r="T70" s="170">
        <f t="shared" si="55"/>
        <v>0</v>
      </c>
      <c r="U70" s="170">
        <f t="shared" si="55"/>
        <v>0</v>
      </c>
      <c r="V70" s="170">
        <f t="shared" si="55"/>
        <v>0</v>
      </c>
      <c r="W70" s="170">
        <f t="shared" si="55"/>
        <v>0</v>
      </c>
      <c r="X70" s="170">
        <f t="shared" si="55"/>
        <v>111000</v>
      </c>
      <c r="Y70" s="105">
        <f t="shared" si="54"/>
        <v>0</v>
      </c>
      <c r="Z70" s="281"/>
      <c r="AA70" s="40"/>
      <c r="AB70" s="40"/>
      <c r="AC70" s="40"/>
      <c r="AD70" s="40"/>
      <c r="AE70" s="40"/>
      <c r="AF70" s="40"/>
      <c r="AG70" s="16"/>
      <c r="AH70" s="16"/>
      <c r="AI70" s="16"/>
      <c r="AJ70" s="16"/>
      <c r="AK70" s="16"/>
      <c r="AL70" s="16"/>
    </row>
    <row r="71" spans="1:38" ht="47.25" customHeight="1">
      <c r="A71" s="95">
        <v>56</v>
      </c>
      <c r="B71" s="96">
        <v>3110</v>
      </c>
      <c r="C71" s="224" t="s">
        <v>18</v>
      </c>
      <c r="D71" s="245" t="s">
        <v>81</v>
      </c>
      <c r="E71" s="171">
        <v>111000</v>
      </c>
      <c r="F71" s="171"/>
      <c r="G71" s="171"/>
      <c r="H71" s="122">
        <f>I71+V71</f>
        <v>0</v>
      </c>
      <c r="I71" s="122"/>
      <c r="J71" s="122"/>
      <c r="K71" s="122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V71" s="122">
        <f>J71+K71+L71</f>
        <v>0</v>
      </c>
      <c r="W71" s="122"/>
      <c r="X71" s="122">
        <f>E71-H71</f>
        <v>111000</v>
      </c>
      <c r="Y71" s="105">
        <f t="shared" si="54"/>
        <v>0</v>
      </c>
      <c r="Z71" s="281"/>
      <c r="AA71" s="40"/>
      <c r="AB71" s="40"/>
      <c r="AC71" s="40"/>
      <c r="AD71" s="40"/>
      <c r="AE71" s="40"/>
      <c r="AF71" s="40"/>
      <c r="AG71" s="16"/>
      <c r="AH71" s="16"/>
      <c r="AI71" s="16"/>
      <c r="AJ71" s="16"/>
      <c r="AK71" s="16"/>
      <c r="AL71" s="16"/>
    </row>
    <row r="72" spans="1:38" ht="108" customHeight="1">
      <c r="A72" s="83">
        <v>57</v>
      </c>
      <c r="B72" s="151">
        <v>11</v>
      </c>
      <c r="C72" s="130" t="s">
        <v>15</v>
      </c>
      <c r="D72" s="137"/>
      <c r="E72" s="111">
        <f>E73+E75+E77</f>
        <v>1530000</v>
      </c>
      <c r="F72" s="111">
        <f t="shared" ref="F72:X72" si="56">F73+F75+F77</f>
        <v>1200000</v>
      </c>
      <c r="G72" s="111">
        <f t="shared" si="56"/>
        <v>0</v>
      </c>
      <c r="H72" s="111">
        <f t="shared" si="56"/>
        <v>29910</v>
      </c>
      <c r="I72" s="111">
        <f t="shared" si="56"/>
        <v>29910</v>
      </c>
      <c r="J72" s="111">
        <f t="shared" si="56"/>
        <v>0</v>
      </c>
      <c r="K72" s="111">
        <f t="shared" si="56"/>
        <v>0</v>
      </c>
      <c r="L72" s="111">
        <f t="shared" si="56"/>
        <v>0</v>
      </c>
      <c r="M72" s="111">
        <f t="shared" si="56"/>
        <v>0</v>
      </c>
      <c r="N72" s="111">
        <f t="shared" si="56"/>
        <v>0</v>
      </c>
      <c r="O72" s="111">
        <f t="shared" si="56"/>
        <v>0</v>
      </c>
      <c r="P72" s="111">
        <f t="shared" si="56"/>
        <v>0</v>
      </c>
      <c r="Q72" s="111">
        <f t="shared" si="56"/>
        <v>0</v>
      </c>
      <c r="R72" s="111">
        <f t="shared" si="56"/>
        <v>0</v>
      </c>
      <c r="S72" s="111">
        <f t="shared" si="56"/>
        <v>0</v>
      </c>
      <c r="T72" s="111">
        <f t="shared" si="56"/>
        <v>0</v>
      </c>
      <c r="U72" s="111">
        <f t="shared" si="56"/>
        <v>0</v>
      </c>
      <c r="V72" s="111">
        <f t="shared" si="56"/>
        <v>0</v>
      </c>
      <c r="W72" s="111">
        <f t="shared" si="56"/>
        <v>29910</v>
      </c>
      <c r="X72" s="111">
        <f t="shared" si="56"/>
        <v>2700090</v>
      </c>
      <c r="Y72" s="105">
        <f t="shared" si="54"/>
        <v>1.9549019607843137</v>
      </c>
      <c r="Z72" s="281"/>
      <c r="AA72" s="40"/>
      <c r="AB72" s="40"/>
      <c r="AC72" s="40"/>
      <c r="AD72" s="40"/>
      <c r="AE72" s="40"/>
      <c r="AF72" s="40"/>
      <c r="AG72" s="16"/>
      <c r="AH72" s="16"/>
      <c r="AI72" s="16"/>
      <c r="AJ72" s="16"/>
      <c r="AK72" s="16"/>
      <c r="AL72" s="16"/>
    </row>
    <row r="73" spans="1:38" ht="89.25" customHeight="1">
      <c r="A73" s="72">
        <v>58</v>
      </c>
      <c r="B73" s="74">
        <v>1115031</v>
      </c>
      <c r="C73" s="78" t="s">
        <v>110</v>
      </c>
      <c r="D73" s="218"/>
      <c r="E73" s="116">
        <f>E74</f>
        <v>0</v>
      </c>
      <c r="F73" s="116">
        <f t="shared" ref="F73:G73" si="57">F74</f>
        <v>1200000</v>
      </c>
      <c r="G73" s="116">
        <f t="shared" si="57"/>
        <v>0</v>
      </c>
      <c r="H73" s="116">
        <f t="shared" ref="H73:X73" si="58">H74</f>
        <v>0</v>
      </c>
      <c r="I73" s="116">
        <f t="shared" si="58"/>
        <v>0</v>
      </c>
      <c r="J73" s="116">
        <f t="shared" si="58"/>
        <v>0</v>
      </c>
      <c r="K73" s="116">
        <f t="shared" si="58"/>
        <v>0</v>
      </c>
      <c r="L73" s="116">
        <f t="shared" si="58"/>
        <v>0</v>
      </c>
      <c r="M73" s="116">
        <f t="shared" si="58"/>
        <v>0</v>
      </c>
      <c r="N73" s="116">
        <f t="shared" si="58"/>
        <v>0</v>
      </c>
      <c r="O73" s="116">
        <f t="shared" si="58"/>
        <v>0</v>
      </c>
      <c r="P73" s="116">
        <f t="shared" si="58"/>
        <v>0</v>
      </c>
      <c r="Q73" s="116">
        <f t="shared" si="58"/>
        <v>0</v>
      </c>
      <c r="R73" s="116">
        <f t="shared" si="58"/>
        <v>0</v>
      </c>
      <c r="S73" s="116">
        <f t="shared" si="58"/>
        <v>0</v>
      </c>
      <c r="T73" s="116">
        <f t="shared" si="58"/>
        <v>0</v>
      </c>
      <c r="U73" s="116">
        <f t="shared" si="58"/>
        <v>0</v>
      </c>
      <c r="V73" s="116">
        <f t="shared" si="58"/>
        <v>0</v>
      </c>
      <c r="W73" s="116">
        <f t="shared" si="58"/>
        <v>0</v>
      </c>
      <c r="X73" s="116">
        <f t="shared" si="58"/>
        <v>1200000</v>
      </c>
      <c r="Y73" s="105"/>
      <c r="Z73" s="281">
        <f>W73*100/F73</f>
        <v>0</v>
      </c>
      <c r="AA73" s="40"/>
      <c r="AB73" s="40"/>
      <c r="AC73" s="40"/>
      <c r="AD73" s="40"/>
      <c r="AE73" s="40"/>
      <c r="AF73" s="40"/>
      <c r="AG73" s="16"/>
      <c r="AH73" s="16"/>
      <c r="AI73" s="16"/>
      <c r="AJ73" s="16"/>
      <c r="AK73" s="16"/>
      <c r="AL73" s="16"/>
    </row>
    <row r="74" spans="1:38" ht="126" customHeight="1">
      <c r="A74" s="95">
        <v>59</v>
      </c>
      <c r="B74" s="96">
        <v>3122</v>
      </c>
      <c r="C74" s="224" t="s">
        <v>21</v>
      </c>
      <c r="D74" s="248" t="s">
        <v>111</v>
      </c>
      <c r="E74" s="122"/>
      <c r="F74" s="122">
        <v>1200000</v>
      </c>
      <c r="G74" s="122"/>
      <c r="H74" s="122">
        <f>I74+V74</f>
        <v>0</v>
      </c>
      <c r="I74" s="122"/>
      <c r="J74" s="122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22">
        <f>J74+K74+L74+M74</f>
        <v>0</v>
      </c>
      <c r="W74" s="122"/>
      <c r="X74" s="122">
        <f>F74-H74</f>
        <v>1200000</v>
      </c>
      <c r="Y74" s="105"/>
      <c r="Z74" s="281">
        <f>W74*100/F74</f>
        <v>0</v>
      </c>
      <c r="AA74" s="40"/>
      <c r="AB74" s="40"/>
      <c r="AC74" s="40"/>
      <c r="AD74" s="40"/>
      <c r="AE74" s="40"/>
      <c r="AF74" s="40"/>
      <c r="AG74" s="16"/>
      <c r="AH74" s="16"/>
      <c r="AI74" s="16"/>
      <c r="AJ74" s="16"/>
      <c r="AK74" s="16"/>
      <c r="AL74" s="16"/>
    </row>
    <row r="75" spans="1:38" ht="126" customHeight="1">
      <c r="A75" s="72">
        <v>60</v>
      </c>
      <c r="B75" s="74">
        <v>1115061</v>
      </c>
      <c r="C75" s="235" t="s">
        <v>157</v>
      </c>
      <c r="D75" s="249"/>
      <c r="E75" s="116">
        <f>E76</f>
        <v>1500000</v>
      </c>
      <c r="F75" s="116">
        <f>F76</f>
        <v>0</v>
      </c>
      <c r="G75" s="116">
        <f t="shared" ref="G75:X75" si="59">G76</f>
        <v>0</v>
      </c>
      <c r="H75" s="116">
        <f t="shared" si="59"/>
        <v>29910</v>
      </c>
      <c r="I75" s="116">
        <f t="shared" si="59"/>
        <v>29910</v>
      </c>
      <c r="J75" s="116">
        <f t="shared" si="59"/>
        <v>0</v>
      </c>
      <c r="K75" s="116">
        <f t="shared" si="59"/>
        <v>0</v>
      </c>
      <c r="L75" s="116">
        <f t="shared" si="59"/>
        <v>0</v>
      </c>
      <c r="M75" s="116">
        <f t="shared" si="59"/>
        <v>0</v>
      </c>
      <c r="N75" s="116">
        <f t="shared" si="59"/>
        <v>0</v>
      </c>
      <c r="O75" s="116">
        <f t="shared" si="59"/>
        <v>0</v>
      </c>
      <c r="P75" s="116">
        <f t="shared" si="59"/>
        <v>0</v>
      </c>
      <c r="Q75" s="116">
        <f t="shared" si="59"/>
        <v>0</v>
      </c>
      <c r="R75" s="116">
        <f t="shared" si="59"/>
        <v>0</v>
      </c>
      <c r="S75" s="116">
        <f t="shared" si="59"/>
        <v>0</v>
      </c>
      <c r="T75" s="116">
        <f t="shared" si="59"/>
        <v>0</v>
      </c>
      <c r="U75" s="116">
        <f t="shared" si="59"/>
        <v>0</v>
      </c>
      <c r="V75" s="116">
        <f t="shared" si="59"/>
        <v>0</v>
      </c>
      <c r="W75" s="116">
        <f t="shared" si="59"/>
        <v>29910</v>
      </c>
      <c r="X75" s="116">
        <f t="shared" si="59"/>
        <v>1470090</v>
      </c>
      <c r="Y75" s="105">
        <f t="shared" si="54"/>
        <v>1.994</v>
      </c>
      <c r="Z75" s="281"/>
      <c r="AA75" s="40"/>
      <c r="AB75" s="40"/>
      <c r="AC75" s="40"/>
      <c r="AD75" s="40"/>
      <c r="AE75" s="40"/>
      <c r="AF75" s="40"/>
      <c r="AG75" s="16"/>
      <c r="AH75" s="16"/>
      <c r="AI75" s="16"/>
      <c r="AJ75" s="16"/>
      <c r="AK75" s="16"/>
      <c r="AL75" s="16"/>
    </row>
    <row r="76" spans="1:38" ht="63.75" customHeight="1">
      <c r="A76" s="95">
        <v>61</v>
      </c>
      <c r="B76" s="96">
        <v>3132</v>
      </c>
      <c r="C76" s="224" t="s">
        <v>0</v>
      </c>
      <c r="D76" s="248" t="s">
        <v>112</v>
      </c>
      <c r="E76" s="122">
        <v>1500000</v>
      </c>
      <c r="F76" s="122"/>
      <c r="G76" s="122"/>
      <c r="H76" s="122">
        <f>I76+V76</f>
        <v>29910</v>
      </c>
      <c r="I76" s="122">
        <v>29910</v>
      </c>
      <c r="J76" s="122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2">
        <f>J76+K76+L76</f>
        <v>0</v>
      </c>
      <c r="W76" s="122">
        <v>29910</v>
      </c>
      <c r="X76" s="122">
        <f>E76-H76</f>
        <v>1470090</v>
      </c>
      <c r="Y76" s="105">
        <f t="shared" si="54"/>
        <v>1.994</v>
      </c>
      <c r="Z76" s="281"/>
      <c r="AA76" s="40"/>
      <c r="AB76" s="40"/>
      <c r="AC76" s="40"/>
      <c r="AD76" s="40"/>
      <c r="AE76" s="40"/>
      <c r="AF76" s="40"/>
      <c r="AG76" s="16"/>
      <c r="AH76" s="16"/>
      <c r="AI76" s="16"/>
      <c r="AJ76" s="16"/>
      <c r="AK76" s="16"/>
      <c r="AL76" s="16"/>
    </row>
    <row r="77" spans="1:38" ht="63.75" customHeight="1">
      <c r="A77" s="72">
        <v>62</v>
      </c>
      <c r="B77" s="74">
        <v>1117520</v>
      </c>
      <c r="C77" s="207" t="s">
        <v>28</v>
      </c>
      <c r="D77" s="273"/>
      <c r="E77" s="116">
        <f>E78</f>
        <v>30000</v>
      </c>
      <c r="F77" s="116">
        <f t="shared" ref="F77:X77" si="60">F78</f>
        <v>0</v>
      </c>
      <c r="G77" s="116">
        <f t="shared" si="60"/>
        <v>0</v>
      </c>
      <c r="H77" s="116">
        <f t="shared" si="60"/>
        <v>0</v>
      </c>
      <c r="I77" s="116">
        <f t="shared" si="60"/>
        <v>0</v>
      </c>
      <c r="J77" s="116">
        <f t="shared" si="60"/>
        <v>0</v>
      </c>
      <c r="K77" s="116">
        <f t="shared" si="60"/>
        <v>0</v>
      </c>
      <c r="L77" s="116">
        <f t="shared" si="60"/>
        <v>0</v>
      </c>
      <c r="M77" s="116">
        <f t="shared" si="60"/>
        <v>0</v>
      </c>
      <c r="N77" s="116">
        <f t="shared" si="60"/>
        <v>0</v>
      </c>
      <c r="O77" s="116">
        <f t="shared" si="60"/>
        <v>0</v>
      </c>
      <c r="P77" s="116">
        <f t="shared" si="60"/>
        <v>0</v>
      </c>
      <c r="Q77" s="116">
        <f t="shared" si="60"/>
        <v>0</v>
      </c>
      <c r="R77" s="116">
        <f t="shared" si="60"/>
        <v>0</v>
      </c>
      <c r="S77" s="116">
        <f t="shared" si="60"/>
        <v>0</v>
      </c>
      <c r="T77" s="116">
        <f t="shared" si="60"/>
        <v>0</v>
      </c>
      <c r="U77" s="116">
        <f t="shared" si="60"/>
        <v>0</v>
      </c>
      <c r="V77" s="116">
        <f t="shared" si="60"/>
        <v>0</v>
      </c>
      <c r="W77" s="116">
        <f t="shared" si="60"/>
        <v>0</v>
      </c>
      <c r="X77" s="116">
        <f t="shared" si="60"/>
        <v>30000</v>
      </c>
      <c r="Y77" s="105">
        <f t="shared" si="54"/>
        <v>0</v>
      </c>
      <c r="Z77" s="281"/>
      <c r="AA77" s="40"/>
      <c r="AB77" s="40"/>
      <c r="AC77" s="40"/>
      <c r="AD77" s="40"/>
      <c r="AE77" s="40"/>
      <c r="AF77" s="40"/>
      <c r="AG77" s="16"/>
      <c r="AH77" s="16"/>
      <c r="AI77" s="16"/>
      <c r="AJ77" s="16"/>
      <c r="AK77" s="16"/>
      <c r="AL77" s="16"/>
    </row>
    <row r="78" spans="1:38" ht="63.75" customHeight="1">
      <c r="A78" s="95">
        <v>63</v>
      </c>
      <c r="B78" s="96">
        <v>3110</v>
      </c>
      <c r="C78" s="224" t="s">
        <v>18</v>
      </c>
      <c r="D78" s="247" t="s">
        <v>81</v>
      </c>
      <c r="E78" s="122">
        <v>30000</v>
      </c>
      <c r="F78" s="122"/>
      <c r="G78" s="122"/>
      <c r="H78" s="123">
        <f>I78+V78</f>
        <v>0</v>
      </c>
      <c r="I78" s="122"/>
      <c r="J78" s="122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22">
        <f>J78+K78+L78</f>
        <v>0</v>
      </c>
      <c r="W78" s="122"/>
      <c r="X78" s="122">
        <f>E78-H78</f>
        <v>30000</v>
      </c>
      <c r="Y78" s="105">
        <f t="shared" si="54"/>
        <v>0</v>
      </c>
      <c r="Z78" s="281"/>
      <c r="AA78" s="40"/>
      <c r="AB78" s="40"/>
      <c r="AC78" s="40"/>
      <c r="AD78" s="40"/>
      <c r="AE78" s="40"/>
      <c r="AF78" s="40"/>
      <c r="AG78" s="16"/>
      <c r="AH78" s="16"/>
      <c r="AI78" s="16"/>
      <c r="AJ78" s="16"/>
      <c r="AK78" s="16"/>
      <c r="AL78" s="16"/>
    </row>
    <row r="79" spans="1:38" ht="161.25" customHeight="1">
      <c r="A79" s="83">
        <v>64</v>
      </c>
      <c r="B79" s="152" t="s">
        <v>10</v>
      </c>
      <c r="C79" s="180" t="s">
        <v>41</v>
      </c>
      <c r="D79" s="88"/>
      <c r="E79" s="111">
        <f>E80+E82+E84+E86+E88+E93+E95+E97+E99+E101</f>
        <v>54950000</v>
      </c>
      <c r="F79" s="111">
        <f t="shared" ref="F79:X79" si="61">F80+F82+F84+F86+F88+F93+F95+F97+F99+F101</f>
        <v>23373085</v>
      </c>
      <c r="G79" s="111">
        <f t="shared" si="61"/>
        <v>650000</v>
      </c>
      <c r="H79" s="111">
        <f t="shared" si="61"/>
        <v>7614211.04</v>
      </c>
      <c r="I79" s="111">
        <f t="shared" si="61"/>
        <v>412316.04</v>
      </c>
      <c r="J79" s="111">
        <f t="shared" si="61"/>
        <v>0</v>
      </c>
      <c r="K79" s="111">
        <f t="shared" si="61"/>
        <v>0</v>
      </c>
      <c r="L79" s="111">
        <f t="shared" si="61"/>
        <v>0</v>
      </c>
      <c r="M79" s="111">
        <f t="shared" si="61"/>
        <v>0</v>
      </c>
      <c r="N79" s="111">
        <f t="shared" si="61"/>
        <v>0</v>
      </c>
      <c r="O79" s="111">
        <f t="shared" si="61"/>
        <v>0</v>
      </c>
      <c r="P79" s="111">
        <f t="shared" si="61"/>
        <v>0</v>
      </c>
      <c r="Q79" s="111">
        <f t="shared" si="61"/>
        <v>0</v>
      </c>
      <c r="R79" s="111">
        <f t="shared" si="61"/>
        <v>0</v>
      </c>
      <c r="S79" s="111">
        <f t="shared" si="61"/>
        <v>0</v>
      </c>
      <c r="T79" s="111">
        <f t="shared" si="61"/>
        <v>0</v>
      </c>
      <c r="U79" s="111">
        <f t="shared" si="61"/>
        <v>0</v>
      </c>
      <c r="V79" s="111">
        <f t="shared" si="61"/>
        <v>0</v>
      </c>
      <c r="W79" s="111">
        <f t="shared" si="61"/>
        <v>7614211.04</v>
      </c>
      <c r="X79" s="111">
        <f t="shared" si="61"/>
        <v>70708873.960000008</v>
      </c>
      <c r="Y79" s="105">
        <f t="shared" si="54"/>
        <v>13.856616997270246</v>
      </c>
      <c r="Z79" s="281"/>
      <c r="AA79" s="40"/>
      <c r="AB79" s="40"/>
      <c r="AC79" s="40"/>
      <c r="AD79" s="40"/>
      <c r="AE79" s="40"/>
      <c r="AF79" s="40"/>
      <c r="AG79" s="16"/>
      <c r="AH79" s="16"/>
      <c r="AI79" s="16"/>
      <c r="AJ79" s="16"/>
      <c r="AK79" s="16"/>
      <c r="AL79" s="16"/>
    </row>
    <row r="80" spans="1:38" ht="51.75" customHeight="1">
      <c r="A80" s="72">
        <v>65</v>
      </c>
      <c r="B80" s="73" t="s">
        <v>113</v>
      </c>
      <c r="C80" s="78" t="s">
        <v>22</v>
      </c>
      <c r="D80" s="219"/>
      <c r="E80" s="116">
        <f>E81</f>
        <v>12000000</v>
      </c>
      <c r="F80" s="116">
        <f t="shared" ref="F80:G80" si="62">F81</f>
        <v>0</v>
      </c>
      <c r="G80" s="116">
        <f t="shared" si="62"/>
        <v>0</v>
      </c>
      <c r="H80" s="116">
        <f t="shared" ref="H80:X80" si="63">H81</f>
        <v>0</v>
      </c>
      <c r="I80" s="116">
        <f t="shared" si="63"/>
        <v>0</v>
      </c>
      <c r="J80" s="116">
        <f t="shared" si="63"/>
        <v>0</v>
      </c>
      <c r="K80" s="116">
        <f t="shared" si="63"/>
        <v>0</v>
      </c>
      <c r="L80" s="116">
        <f t="shared" si="63"/>
        <v>0</v>
      </c>
      <c r="M80" s="116">
        <f t="shared" si="63"/>
        <v>0</v>
      </c>
      <c r="N80" s="116">
        <f t="shared" si="63"/>
        <v>0</v>
      </c>
      <c r="O80" s="116">
        <f t="shared" si="63"/>
        <v>0</v>
      </c>
      <c r="P80" s="116">
        <f t="shared" si="63"/>
        <v>0</v>
      </c>
      <c r="Q80" s="116">
        <f t="shared" si="63"/>
        <v>0</v>
      </c>
      <c r="R80" s="116">
        <f t="shared" si="63"/>
        <v>0</v>
      </c>
      <c r="S80" s="116">
        <f t="shared" si="63"/>
        <v>0</v>
      </c>
      <c r="T80" s="116">
        <f t="shared" si="63"/>
        <v>0</v>
      </c>
      <c r="U80" s="116">
        <f t="shared" si="63"/>
        <v>0</v>
      </c>
      <c r="V80" s="116">
        <f t="shared" si="63"/>
        <v>0</v>
      </c>
      <c r="W80" s="116">
        <f t="shared" si="63"/>
        <v>0</v>
      </c>
      <c r="X80" s="116">
        <f t="shared" si="63"/>
        <v>12000000</v>
      </c>
      <c r="Y80" s="105">
        <f t="shared" ref="Y80:Y103" si="64">W80*100/E80</f>
        <v>0</v>
      </c>
      <c r="Z80" s="281"/>
      <c r="AA80" s="40"/>
      <c r="AB80" s="40"/>
      <c r="AC80" s="40"/>
      <c r="AD80" s="40"/>
      <c r="AE80" s="40"/>
      <c r="AF80" s="40"/>
      <c r="AG80" s="16"/>
      <c r="AH80" s="16"/>
      <c r="AI80" s="16"/>
      <c r="AJ80" s="16"/>
      <c r="AK80" s="16"/>
      <c r="AL80" s="16"/>
    </row>
    <row r="81" spans="1:38" ht="64.5" customHeight="1">
      <c r="A81" s="95">
        <v>66</v>
      </c>
      <c r="B81" s="71" t="s">
        <v>5</v>
      </c>
      <c r="C81" s="224" t="s">
        <v>0</v>
      </c>
      <c r="D81" s="250" t="s">
        <v>114</v>
      </c>
      <c r="E81" s="114">
        <v>12000000</v>
      </c>
      <c r="F81" s="114"/>
      <c r="G81" s="114"/>
      <c r="H81" s="114">
        <f>I81+V81</f>
        <v>0</v>
      </c>
      <c r="I81" s="126"/>
      <c r="J81" s="125"/>
      <c r="K81" s="125"/>
      <c r="L81" s="125"/>
      <c r="M81" s="126"/>
      <c r="N81" s="126"/>
      <c r="O81" s="126"/>
      <c r="P81" s="126"/>
      <c r="Q81" s="126"/>
      <c r="R81" s="126"/>
      <c r="S81" s="126"/>
      <c r="T81" s="126"/>
      <c r="U81" s="126"/>
      <c r="V81" s="114">
        <f>J81+K81+L81+M81+N81+O81+P81+Q81</f>
        <v>0</v>
      </c>
      <c r="W81" s="114"/>
      <c r="X81" s="114">
        <f>E81-H81</f>
        <v>12000000</v>
      </c>
      <c r="Y81" s="105">
        <f t="shared" si="64"/>
        <v>0</v>
      </c>
      <c r="Z81" s="281"/>
      <c r="AA81" s="40"/>
      <c r="AB81" s="40"/>
      <c r="AC81" s="40"/>
      <c r="AD81" s="40"/>
      <c r="AE81" s="40"/>
      <c r="AF81" s="40"/>
      <c r="AG81" s="16"/>
      <c r="AH81" s="16"/>
      <c r="AI81" s="16"/>
      <c r="AJ81" s="16"/>
      <c r="AK81" s="16"/>
      <c r="AL81" s="16"/>
    </row>
    <row r="82" spans="1:38" ht="121.5" customHeight="1">
      <c r="A82" s="95">
        <v>67</v>
      </c>
      <c r="B82" s="73" t="s">
        <v>138</v>
      </c>
      <c r="C82" s="78" t="s">
        <v>139</v>
      </c>
      <c r="D82" s="254"/>
      <c r="E82" s="116">
        <f>E83</f>
        <v>0</v>
      </c>
      <c r="F82" s="116">
        <f>F83</f>
        <v>3921190</v>
      </c>
      <c r="G82" s="116">
        <f t="shared" ref="G82:X82" si="65">G83</f>
        <v>0</v>
      </c>
      <c r="H82" s="116">
        <f t="shared" si="65"/>
        <v>0</v>
      </c>
      <c r="I82" s="116">
        <f t="shared" si="65"/>
        <v>0</v>
      </c>
      <c r="J82" s="116">
        <f t="shared" si="65"/>
        <v>0</v>
      </c>
      <c r="K82" s="116">
        <f t="shared" si="65"/>
        <v>0</v>
      </c>
      <c r="L82" s="116">
        <f t="shared" si="65"/>
        <v>0</v>
      </c>
      <c r="M82" s="116">
        <f t="shared" si="65"/>
        <v>0</v>
      </c>
      <c r="N82" s="116">
        <f t="shared" si="65"/>
        <v>0</v>
      </c>
      <c r="O82" s="116">
        <f t="shared" si="65"/>
        <v>0</v>
      </c>
      <c r="P82" s="116">
        <f t="shared" si="65"/>
        <v>0</v>
      </c>
      <c r="Q82" s="116">
        <f t="shared" si="65"/>
        <v>0</v>
      </c>
      <c r="R82" s="116">
        <f t="shared" si="65"/>
        <v>0</v>
      </c>
      <c r="S82" s="116">
        <f t="shared" si="65"/>
        <v>0</v>
      </c>
      <c r="T82" s="116">
        <f t="shared" si="65"/>
        <v>0</v>
      </c>
      <c r="U82" s="116">
        <f t="shared" si="65"/>
        <v>0</v>
      </c>
      <c r="V82" s="116">
        <f t="shared" si="65"/>
        <v>0</v>
      </c>
      <c r="W82" s="116">
        <f t="shared" si="65"/>
        <v>0</v>
      </c>
      <c r="X82" s="116">
        <f t="shared" si="65"/>
        <v>3921190</v>
      </c>
      <c r="Y82" s="105"/>
      <c r="Z82" s="281">
        <f>W82*100/F82</f>
        <v>0</v>
      </c>
      <c r="AA82" s="40"/>
      <c r="AB82" s="40"/>
      <c r="AC82" s="40"/>
      <c r="AD82" s="40"/>
      <c r="AE82" s="40"/>
      <c r="AF82" s="40"/>
      <c r="AG82" s="16"/>
      <c r="AH82" s="16"/>
      <c r="AI82" s="16"/>
      <c r="AJ82" s="16"/>
      <c r="AK82" s="16"/>
      <c r="AL82" s="16"/>
    </row>
    <row r="83" spans="1:38" ht="108" customHeight="1">
      <c r="A83" s="95">
        <v>68</v>
      </c>
      <c r="B83" s="71" t="s">
        <v>5</v>
      </c>
      <c r="C83" s="224" t="s">
        <v>0</v>
      </c>
      <c r="D83" s="144" t="s">
        <v>120</v>
      </c>
      <c r="E83" s="114"/>
      <c r="F83" s="114">
        <v>3921190</v>
      </c>
      <c r="G83" s="114"/>
      <c r="H83" s="114"/>
      <c r="I83" s="126"/>
      <c r="J83" s="125"/>
      <c r="K83" s="125"/>
      <c r="L83" s="125"/>
      <c r="M83" s="126"/>
      <c r="N83" s="126"/>
      <c r="O83" s="126"/>
      <c r="P83" s="126"/>
      <c r="Q83" s="126"/>
      <c r="R83" s="126"/>
      <c r="S83" s="126"/>
      <c r="T83" s="126"/>
      <c r="U83" s="126"/>
      <c r="V83" s="114"/>
      <c r="W83" s="114"/>
      <c r="X83" s="114">
        <f>F83-H83</f>
        <v>3921190</v>
      </c>
      <c r="Y83" s="105"/>
      <c r="Z83" s="281">
        <f>W83*100/F83</f>
        <v>0</v>
      </c>
      <c r="AA83" s="40"/>
      <c r="AB83" s="40"/>
      <c r="AC83" s="40"/>
      <c r="AD83" s="40"/>
      <c r="AE83" s="40"/>
      <c r="AF83" s="40"/>
      <c r="AG83" s="16"/>
      <c r="AH83" s="16"/>
      <c r="AI83" s="16"/>
      <c r="AJ83" s="16"/>
      <c r="AK83" s="16"/>
      <c r="AL83" s="16"/>
    </row>
    <row r="84" spans="1:38" ht="60.75" customHeight="1">
      <c r="A84" s="72">
        <v>69</v>
      </c>
      <c r="B84" s="73" t="s">
        <v>63</v>
      </c>
      <c r="C84" s="78" t="s">
        <v>51</v>
      </c>
      <c r="D84" s="220"/>
      <c r="E84" s="116">
        <f>E85</f>
        <v>1200000</v>
      </c>
      <c r="F84" s="116"/>
      <c r="G84" s="116"/>
      <c r="H84" s="116">
        <f t="shared" ref="H84:X84" si="66">H85</f>
        <v>412316.04</v>
      </c>
      <c r="I84" s="116">
        <f t="shared" si="66"/>
        <v>412316.04</v>
      </c>
      <c r="J84" s="116">
        <f t="shared" si="66"/>
        <v>0</v>
      </c>
      <c r="K84" s="116">
        <f t="shared" si="66"/>
        <v>0</v>
      </c>
      <c r="L84" s="116">
        <f t="shared" si="66"/>
        <v>0</v>
      </c>
      <c r="M84" s="116">
        <f t="shared" si="66"/>
        <v>0</v>
      </c>
      <c r="N84" s="116">
        <f t="shared" si="66"/>
        <v>0</v>
      </c>
      <c r="O84" s="116">
        <f t="shared" si="66"/>
        <v>0</v>
      </c>
      <c r="P84" s="116">
        <f t="shared" si="66"/>
        <v>0</v>
      </c>
      <c r="Q84" s="116">
        <f t="shared" si="66"/>
        <v>0</v>
      </c>
      <c r="R84" s="116">
        <f t="shared" si="66"/>
        <v>0</v>
      </c>
      <c r="S84" s="116">
        <f t="shared" si="66"/>
        <v>0</v>
      </c>
      <c r="T84" s="116">
        <f t="shared" si="66"/>
        <v>0</v>
      </c>
      <c r="U84" s="116">
        <f t="shared" si="66"/>
        <v>0</v>
      </c>
      <c r="V84" s="116">
        <f t="shared" si="66"/>
        <v>0</v>
      </c>
      <c r="W84" s="116">
        <f t="shared" si="66"/>
        <v>412316.04</v>
      </c>
      <c r="X84" s="116">
        <f t="shared" si="66"/>
        <v>787683.96</v>
      </c>
      <c r="Y84" s="105">
        <f t="shared" si="64"/>
        <v>34.359670000000001</v>
      </c>
      <c r="Z84" s="281"/>
      <c r="AA84" s="40"/>
      <c r="AB84" s="40"/>
      <c r="AC84" s="40"/>
      <c r="AD84" s="40"/>
      <c r="AE84" s="40"/>
      <c r="AF84" s="40"/>
      <c r="AG84" s="16"/>
      <c r="AH84" s="16"/>
      <c r="AI84" s="16"/>
      <c r="AJ84" s="16"/>
      <c r="AK84" s="16"/>
      <c r="AL84" s="16"/>
    </row>
    <row r="85" spans="1:38" ht="86.25" customHeight="1">
      <c r="A85" s="95">
        <v>70</v>
      </c>
      <c r="B85" s="71" t="s">
        <v>64</v>
      </c>
      <c r="C85" s="181" t="s">
        <v>66</v>
      </c>
      <c r="D85" s="82" t="s">
        <v>115</v>
      </c>
      <c r="E85" s="114">
        <v>1200000</v>
      </c>
      <c r="F85" s="114"/>
      <c r="G85" s="114"/>
      <c r="H85" s="114">
        <f>I85+V85</f>
        <v>412316.04</v>
      </c>
      <c r="I85" s="114">
        <v>412316.04</v>
      </c>
      <c r="J85" s="114"/>
      <c r="K85" s="114"/>
      <c r="L85" s="114"/>
      <c r="M85" s="126"/>
      <c r="N85" s="126"/>
      <c r="O85" s="126"/>
      <c r="P85" s="126"/>
      <c r="Q85" s="126"/>
      <c r="R85" s="126"/>
      <c r="S85" s="126"/>
      <c r="T85" s="126"/>
      <c r="U85" s="126"/>
      <c r="V85" s="114">
        <f>J85+K85+L85+M85+N85+O85+P85+Q85+R85</f>
        <v>0</v>
      </c>
      <c r="W85" s="114">
        <v>412316.04</v>
      </c>
      <c r="X85" s="114">
        <f>E85-H85</f>
        <v>787683.96</v>
      </c>
      <c r="Y85" s="105">
        <f t="shared" si="64"/>
        <v>34.359670000000001</v>
      </c>
      <c r="Z85" s="281"/>
      <c r="AA85" s="40"/>
      <c r="AB85" s="40"/>
      <c r="AC85" s="40"/>
      <c r="AD85" s="40"/>
      <c r="AE85" s="40"/>
      <c r="AF85" s="40"/>
      <c r="AG85" s="16"/>
      <c r="AH85" s="16"/>
      <c r="AI85" s="16"/>
      <c r="AJ85" s="16"/>
      <c r="AK85" s="16"/>
      <c r="AL85" s="16"/>
    </row>
    <row r="86" spans="1:38" ht="92.25" customHeight="1">
      <c r="A86" s="72">
        <v>71</v>
      </c>
      <c r="B86" s="73" t="s">
        <v>129</v>
      </c>
      <c r="C86" s="149" t="s">
        <v>116</v>
      </c>
      <c r="D86" s="251"/>
      <c r="E86" s="116">
        <f>E87</f>
        <v>1000000</v>
      </c>
      <c r="F86" s="116"/>
      <c r="G86" s="116">
        <f t="shared" ref="G86:X86" si="67">G87</f>
        <v>0</v>
      </c>
      <c r="H86" s="116">
        <f t="shared" si="67"/>
        <v>0</v>
      </c>
      <c r="I86" s="116">
        <f t="shared" si="67"/>
        <v>0</v>
      </c>
      <c r="J86" s="116">
        <f t="shared" si="67"/>
        <v>0</v>
      </c>
      <c r="K86" s="116">
        <f t="shared" si="67"/>
        <v>0</v>
      </c>
      <c r="L86" s="116">
        <f t="shared" si="67"/>
        <v>0</v>
      </c>
      <c r="M86" s="116">
        <f t="shared" si="67"/>
        <v>0</v>
      </c>
      <c r="N86" s="116">
        <f t="shared" si="67"/>
        <v>0</v>
      </c>
      <c r="O86" s="116">
        <f t="shared" si="67"/>
        <v>0</v>
      </c>
      <c r="P86" s="116">
        <f t="shared" si="67"/>
        <v>0</v>
      </c>
      <c r="Q86" s="116">
        <f t="shared" si="67"/>
        <v>0</v>
      </c>
      <c r="R86" s="116">
        <f t="shared" si="67"/>
        <v>0</v>
      </c>
      <c r="S86" s="116">
        <f t="shared" si="67"/>
        <v>0</v>
      </c>
      <c r="T86" s="116">
        <f t="shared" si="67"/>
        <v>0</v>
      </c>
      <c r="U86" s="116">
        <f t="shared" si="67"/>
        <v>0</v>
      </c>
      <c r="V86" s="116">
        <f t="shared" si="67"/>
        <v>0</v>
      </c>
      <c r="W86" s="116">
        <f t="shared" si="67"/>
        <v>0</v>
      </c>
      <c r="X86" s="116">
        <f t="shared" si="67"/>
        <v>1000000</v>
      </c>
      <c r="Y86" s="105">
        <f t="shared" si="64"/>
        <v>0</v>
      </c>
      <c r="Z86" s="281"/>
      <c r="AA86" s="40"/>
      <c r="AB86" s="40"/>
      <c r="AC86" s="40"/>
      <c r="AD86" s="40"/>
      <c r="AE86" s="40"/>
      <c r="AF86" s="40"/>
      <c r="AG86" s="16"/>
      <c r="AH86" s="16"/>
      <c r="AI86" s="16"/>
      <c r="AJ86" s="16"/>
      <c r="AK86" s="16"/>
      <c r="AL86" s="16"/>
    </row>
    <row r="87" spans="1:38" ht="53.25" customHeight="1">
      <c r="A87" s="95">
        <v>72</v>
      </c>
      <c r="B87" s="71" t="s">
        <v>6</v>
      </c>
      <c r="C87" s="224" t="s">
        <v>18</v>
      </c>
      <c r="D87" s="252" t="s">
        <v>117</v>
      </c>
      <c r="E87" s="114">
        <v>1000000</v>
      </c>
      <c r="F87" s="114"/>
      <c r="G87" s="114"/>
      <c r="H87" s="114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14"/>
      <c r="W87" s="115"/>
      <c r="X87" s="114">
        <f>E87-H87</f>
        <v>1000000</v>
      </c>
      <c r="Y87" s="105">
        <f t="shared" si="64"/>
        <v>0</v>
      </c>
      <c r="Z87" s="281"/>
      <c r="AA87" s="40"/>
      <c r="AB87" s="40"/>
      <c r="AC87" s="40"/>
      <c r="AD87" s="40"/>
      <c r="AE87" s="40"/>
      <c r="AF87" s="40"/>
      <c r="AG87" s="16"/>
      <c r="AH87" s="16"/>
      <c r="AI87" s="16"/>
      <c r="AJ87" s="16"/>
      <c r="AK87" s="16"/>
      <c r="AL87" s="16"/>
    </row>
    <row r="88" spans="1:38" ht="131.25" customHeight="1">
      <c r="A88" s="72">
        <v>73</v>
      </c>
      <c r="B88" s="73" t="s">
        <v>121</v>
      </c>
      <c r="C88" s="78" t="s">
        <v>118</v>
      </c>
      <c r="D88" s="253"/>
      <c r="E88" s="116">
        <f>E89+E92</f>
        <v>0</v>
      </c>
      <c r="F88" s="116">
        <f t="shared" ref="F88" si="68">F89+F92</f>
        <v>12250000</v>
      </c>
      <c r="G88" s="116">
        <f t="shared" ref="G88" si="69">G89+G92</f>
        <v>650000</v>
      </c>
      <c r="H88" s="116">
        <f t="shared" ref="H88" si="70">H89+H92</f>
        <v>0</v>
      </c>
      <c r="I88" s="116">
        <f t="shared" ref="I88" si="71">I89+I92</f>
        <v>0</v>
      </c>
      <c r="J88" s="116">
        <f t="shared" ref="J88" si="72">J89+J92</f>
        <v>0</v>
      </c>
      <c r="K88" s="116">
        <f t="shared" ref="K88" si="73">K89+K92</f>
        <v>0</v>
      </c>
      <c r="L88" s="116">
        <f t="shared" ref="L88" si="74">L89+L92</f>
        <v>0</v>
      </c>
      <c r="M88" s="116">
        <f t="shared" ref="M88" si="75">M89+M92</f>
        <v>0</v>
      </c>
      <c r="N88" s="116">
        <f t="shared" ref="N88" si="76">N89+N92</f>
        <v>0</v>
      </c>
      <c r="O88" s="116">
        <f t="shared" ref="O88" si="77">O89+O92</f>
        <v>0</v>
      </c>
      <c r="P88" s="116">
        <f t="shared" ref="P88" si="78">P89+P92</f>
        <v>0</v>
      </c>
      <c r="Q88" s="116">
        <f t="shared" ref="Q88" si="79">Q89+Q92</f>
        <v>0</v>
      </c>
      <c r="R88" s="116">
        <f t="shared" ref="R88" si="80">R89+R92</f>
        <v>0</v>
      </c>
      <c r="S88" s="116">
        <f t="shared" ref="S88" si="81">S89+S92</f>
        <v>0</v>
      </c>
      <c r="T88" s="116">
        <f t="shared" ref="T88" si="82">T89+T92</f>
        <v>0</v>
      </c>
      <c r="U88" s="116">
        <f t="shared" ref="U88" si="83">U89+U92</f>
        <v>0</v>
      </c>
      <c r="V88" s="116">
        <f t="shared" ref="V88" si="84">V89+V92</f>
        <v>0</v>
      </c>
      <c r="W88" s="116">
        <f t="shared" ref="W88" si="85">W89+W92</f>
        <v>0</v>
      </c>
      <c r="X88" s="116">
        <f t="shared" ref="X88" si="86">X89+X92</f>
        <v>12250000</v>
      </c>
      <c r="Y88" s="105"/>
      <c r="Z88" s="281">
        <f>W88*100/F88</f>
        <v>0</v>
      </c>
      <c r="AA88" s="40"/>
      <c r="AB88" s="40"/>
      <c r="AC88" s="40"/>
      <c r="AD88" s="40"/>
      <c r="AE88" s="40"/>
      <c r="AF88" s="40"/>
      <c r="AG88" s="16"/>
      <c r="AH88" s="16"/>
      <c r="AI88" s="16"/>
      <c r="AJ88" s="16"/>
      <c r="AK88" s="16"/>
      <c r="AL88" s="16"/>
    </row>
    <row r="89" spans="1:38" ht="92.25" customHeight="1">
      <c r="A89" s="95">
        <v>74</v>
      </c>
      <c r="B89" s="71" t="s">
        <v>20</v>
      </c>
      <c r="C89" s="47" t="s">
        <v>21</v>
      </c>
      <c r="D89" s="252" t="s">
        <v>119</v>
      </c>
      <c r="E89" s="122"/>
      <c r="F89" s="114">
        <v>650000</v>
      </c>
      <c r="G89" s="114">
        <v>650000</v>
      </c>
      <c r="H89" s="114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26"/>
      <c r="T89" s="126"/>
      <c r="U89" s="126"/>
      <c r="V89" s="114"/>
      <c r="W89" s="115"/>
      <c r="X89" s="114">
        <f>F89-H89</f>
        <v>650000</v>
      </c>
      <c r="Y89" s="105"/>
      <c r="Z89" s="281">
        <f>W89*100/F89</f>
        <v>0</v>
      </c>
      <c r="AA89" s="40"/>
      <c r="AB89" s="40"/>
      <c r="AC89" s="40"/>
      <c r="AD89" s="40"/>
      <c r="AE89" s="40"/>
      <c r="AF89" s="40"/>
      <c r="AG89" s="16"/>
      <c r="AH89" s="16"/>
      <c r="AI89" s="16"/>
      <c r="AJ89" s="16"/>
      <c r="AK89" s="16"/>
      <c r="AL89" s="16"/>
    </row>
    <row r="90" spans="1:38" ht="92.25" hidden="1" customHeight="1">
      <c r="A90" s="72"/>
      <c r="C90" s="47" t="s">
        <v>21</v>
      </c>
      <c r="F90" s="114">
        <v>650000</v>
      </c>
      <c r="G90" s="114">
        <v>650000</v>
      </c>
      <c r="H90" s="116">
        <f t="shared" ref="H90:W90" si="87">H91</f>
        <v>0</v>
      </c>
      <c r="I90" s="116">
        <f t="shared" si="87"/>
        <v>0</v>
      </c>
      <c r="J90" s="116">
        <f t="shared" si="87"/>
        <v>0</v>
      </c>
      <c r="K90" s="116">
        <f t="shared" si="87"/>
        <v>0</v>
      </c>
      <c r="L90" s="116">
        <f t="shared" si="87"/>
        <v>0</v>
      </c>
      <c r="M90" s="116">
        <f t="shared" si="87"/>
        <v>0</v>
      </c>
      <c r="N90" s="116">
        <f t="shared" si="87"/>
        <v>0</v>
      </c>
      <c r="O90" s="116">
        <f t="shared" si="87"/>
        <v>0</v>
      </c>
      <c r="P90" s="116">
        <f t="shared" si="87"/>
        <v>0</v>
      </c>
      <c r="Q90" s="116">
        <f t="shared" si="87"/>
        <v>0</v>
      </c>
      <c r="R90" s="116">
        <f t="shared" si="87"/>
        <v>0</v>
      </c>
      <c r="S90" s="116">
        <f t="shared" si="87"/>
        <v>0</v>
      </c>
      <c r="T90" s="116">
        <f t="shared" si="87"/>
        <v>0</v>
      </c>
      <c r="U90" s="116">
        <f t="shared" si="87"/>
        <v>0</v>
      </c>
      <c r="V90" s="116">
        <f t="shared" si="87"/>
        <v>0</v>
      </c>
      <c r="W90" s="116">
        <f t="shared" si="87"/>
        <v>0</v>
      </c>
      <c r="X90" s="114">
        <f t="shared" ref="X90:X92" si="88">F90-H90</f>
        <v>650000</v>
      </c>
      <c r="Y90" s="105" t="e">
        <f>W90*100/E82</f>
        <v>#DIV/0!</v>
      </c>
      <c r="Z90" s="281">
        <f t="shared" ref="Z90:Z92" si="89">W90*100/F90</f>
        <v>0</v>
      </c>
      <c r="AA90" s="40"/>
      <c r="AB90" s="40"/>
      <c r="AC90" s="40"/>
      <c r="AD90" s="40"/>
      <c r="AE90" s="40"/>
      <c r="AF90" s="40"/>
      <c r="AG90" s="16"/>
      <c r="AH90" s="16"/>
      <c r="AI90" s="16"/>
      <c r="AJ90" s="16"/>
      <c r="AK90" s="16"/>
      <c r="AL90" s="16"/>
    </row>
    <row r="91" spans="1:38" ht="165.75" hidden="1" customHeight="1">
      <c r="A91" s="95"/>
      <c r="C91" s="47" t="s">
        <v>21</v>
      </c>
      <c r="F91" s="114">
        <v>650000</v>
      </c>
      <c r="G91" s="114">
        <v>650000</v>
      </c>
      <c r="H91" s="274"/>
      <c r="I91" s="275"/>
      <c r="J91" s="275"/>
      <c r="K91" s="275"/>
      <c r="L91" s="275"/>
      <c r="M91" s="275"/>
      <c r="N91" s="275"/>
      <c r="O91" s="275"/>
      <c r="P91" s="275"/>
      <c r="Q91" s="275"/>
      <c r="R91" s="275"/>
      <c r="S91" s="275"/>
      <c r="T91" s="275"/>
      <c r="U91" s="275"/>
      <c r="V91" s="274"/>
      <c r="W91" s="276"/>
      <c r="X91" s="114">
        <f t="shared" si="88"/>
        <v>650000</v>
      </c>
      <c r="Y91" s="277" t="e">
        <f>W91*100/E83</f>
        <v>#DIV/0!</v>
      </c>
      <c r="Z91" s="281">
        <f t="shared" si="89"/>
        <v>0</v>
      </c>
      <c r="AA91" s="40"/>
      <c r="AB91" s="40"/>
      <c r="AC91" s="40"/>
      <c r="AD91" s="40"/>
      <c r="AE91" s="40"/>
      <c r="AF91" s="40"/>
      <c r="AG91" s="16"/>
      <c r="AH91" s="16"/>
      <c r="AI91" s="16"/>
      <c r="AJ91" s="16"/>
      <c r="AK91" s="16"/>
      <c r="AL91" s="16"/>
    </row>
    <row r="92" spans="1:38" ht="90.75" customHeight="1">
      <c r="A92" s="95">
        <v>75</v>
      </c>
      <c r="B92" s="16">
        <v>3122</v>
      </c>
      <c r="C92" s="47" t="s">
        <v>21</v>
      </c>
      <c r="D92" s="278" t="s">
        <v>147</v>
      </c>
      <c r="E92" s="16"/>
      <c r="F92" s="114">
        <v>11600000</v>
      </c>
      <c r="G92" s="114"/>
      <c r="H92" s="114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26"/>
      <c r="T92" s="126"/>
      <c r="U92" s="126"/>
      <c r="V92" s="114"/>
      <c r="W92" s="115"/>
      <c r="X92" s="114">
        <f t="shared" si="88"/>
        <v>11600000</v>
      </c>
      <c r="Y92" s="105"/>
      <c r="Z92" s="281">
        <f t="shared" si="89"/>
        <v>0</v>
      </c>
      <c r="AA92" s="40"/>
      <c r="AB92" s="40"/>
      <c r="AC92" s="40"/>
      <c r="AD92" s="40"/>
      <c r="AE92" s="40"/>
      <c r="AF92" s="40"/>
      <c r="AG92" s="16"/>
      <c r="AH92" s="16"/>
      <c r="AI92" s="16"/>
      <c r="AJ92" s="16"/>
      <c r="AK92" s="16"/>
      <c r="AL92" s="16"/>
    </row>
    <row r="93" spans="1:38" ht="92.25" customHeight="1">
      <c r="A93" s="72">
        <v>76</v>
      </c>
      <c r="B93" s="73" t="s">
        <v>55</v>
      </c>
      <c r="C93" s="78" t="s">
        <v>26</v>
      </c>
      <c r="D93" s="255"/>
      <c r="E93" s="116">
        <f>E94</f>
        <v>6000000</v>
      </c>
      <c r="F93" s="116"/>
      <c r="G93" s="116">
        <f t="shared" ref="G93:X93" si="90">G94</f>
        <v>0</v>
      </c>
      <c r="H93" s="116">
        <f t="shared" si="90"/>
        <v>0</v>
      </c>
      <c r="I93" s="116">
        <f t="shared" si="90"/>
        <v>0</v>
      </c>
      <c r="J93" s="116">
        <f t="shared" si="90"/>
        <v>0</v>
      </c>
      <c r="K93" s="116">
        <f t="shared" si="90"/>
        <v>0</v>
      </c>
      <c r="L93" s="116">
        <f t="shared" si="90"/>
        <v>0</v>
      </c>
      <c r="M93" s="116">
        <f t="shared" si="90"/>
        <v>0</v>
      </c>
      <c r="N93" s="116">
        <f t="shared" si="90"/>
        <v>0</v>
      </c>
      <c r="O93" s="116">
        <f t="shared" si="90"/>
        <v>0</v>
      </c>
      <c r="P93" s="116">
        <f t="shared" si="90"/>
        <v>0</v>
      </c>
      <c r="Q93" s="116">
        <f t="shared" si="90"/>
        <v>0</v>
      </c>
      <c r="R93" s="116">
        <f t="shared" si="90"/>
        <v>0</v>
      </c>
      <c r="S93" s="116">
        <f t="shared" si="90"/>
        <v>0</v>
      </c>
      <c r="T93" s="116">
        <f t="shared" si="90"/>
        <v>0</v>
      </c>
      <c r="U93" s="116">
        <f t="shared" si="90"/>
        <v>0</v>
      </c>
      <c r="V93" s="116">
        <f t="shared" si="90"/>
        <v>0</v>
      </c>
      <c r="W93" s="116">
        <f t="shared" si="90"/>
        <v>0</v>
      </c>
      <c r="X93" s="116">
        <f t="shared" si="90"/>
        <v>6000000</v>
      </c>
      <c r="Y93" s="105">
        <f t="shared" si="64"/>
        <v>0</v>
      </c>
      <c r="Z93" s="281"/>
      <c r="AA93" s="40"/>
      <c r="AB93" s="40"/>
      <c r="AC93" s="40"/>
      <c r="AD93" s="40"/>
      <c r="AE93" s="40"/>
      <c r="AF93" s="40"/>
      <c r="AG93" s="16"/>
      <c r="AH93" s="16"/>
      <c r="AI93" s="16"/>
      <c r="AJ93" s="16"/>
      <c r="AK93" s="16"/>
      <c r="AL93" s="16"/>
    </row>
    <row r="94" spans="1:38" ht="57" customHeight="1">
      <c r="A94" s="95">
        <v>77</v>
      </c>
      <c r="B94" s="71" t="s">
        <v>5</v>
      </c>
      <c r="C94" s="224" t="s">
        <v>0</v>
      </c>
      <c r="D94" s="203" t="s">
        <v>70</v>
      </c>
      <c r="E94" s="114">
        <v>6000000</v>
      </c>
      <c r="F94" s="114"/>
      <c r="G94" s="114"/>
      <c r="H94" s="114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26"/>
      <c r="T94" s="126"/>
      <c r="U94" s="126"/>
      <c r="V94" s="114"/>
      <c r="W94" s="115"/>
      <c r="X94" s="114">
        <f>E94-H94</f>
        <v>6000000</v>
      </c>
      <c r="Y94" s="105">
        <f t="shared" si="64"/>
        <v>0</v>
      </c>
      <c r="Z94" s="281"/>
      <c r="AA94" s="40"/>
      <c r="AB94" s="40"/>
      <c r="AC94" s="40"/>
      <c r="AD94" s="40"/>
      <c r="AE94" s="40"/>
      <c r="AF94" s="40"/>
      <c r="AG94" s="16"/>
      <c r="AH94" s="16"/>
      <c r="AI94" s="16"/>
      <c r="AJ94" s="16"/>
      <c r="AK94" s="16"/>
      <c r="AL94" s="16"/>
    </row>
    <row r="95" spans="1:38" ht="92.25" customHeight="1">
      <c r="A95" s="72">
        <v>78</v>
      </c>
      <c r="B95" s="73" t="s">
        <v>122</v>
      </c>
      <c r="C95" s="207" t="s">
        <v>28</v>
      </c>
      <c r="D95" s="256"/>
      <c r="E95" s="116">
        <f>E96</f>
        <v>85000</v>
      </c>
      <c r="F95" s="116">
        <f t="shared" ref="F95:X95" si="91">F96</f>
        <v>0</v>
      </c>
      <c r="G95" s="116">
        <f t="shared" si="91"/>
        <v>0</v>
      </c>
      <c r="H95" s="116">
        <f t="shared" si="91"/>
        <v>0</v>
      </c>
      <c r="I95" s="116">
        <f t="shared" si="91"/>
        <v>0</v>
      </c>
      <c r="J95" s="116">
        <f t="shared" si="91"/>
        <v>0</v>
      </c>
      <c r="K95" s="116">
        <f t="shared" si="91"/>
        <v>0</v>
      </c>
      <c r="L95" s="116">
        <f t="shared" si="91"/>
        <v>0</v>
      </c>
      <c r="M95" s="116">
        <f t="shared" si="91"/>
        <v>0</v>
      </c>
      <c r="N95" s="116">
        <f t="shared" si="91"/>
        <v>0</v>
      </c>
      <c r="O95" s="116">
        <f t="shared" si="91"/>
        <v>0</v>
      </c>
      <c r="P95" s="116">
        <f t="shared" si="91"/>
        <v>0</v>
      </c>
      <c r="Q95" s="116">
        <f t="shared" si="91"/>
        <v>0</v>
      </c>
      <c r="R95" s="116">
        <f t="shared" si="91"/>
        <v>0</v>
      </c>
      <c r="S95" s="116">
        <f t="shared" si="91"/>
        <v>0</v>
      </c>
      <c r="T95" s="116">
        <f t="shared" si="91"/>
        <v>0</v>
      </c>
      <c r="U95" s="116">
        <f t="shared" si="91"/>
        <v>0</v>
      </c>
      <c r="V95" s="116">
        <f t="shared" si="91"/>
        <v>0</v>
      </c>
      <c r="W95" s="116">
        <f t="shared" si="91"/>
        <v>0</v>
      </c>
      <c r="X95" s="116">
        <f t="shared" si="91"/>
        <v>85000</v>
      </c>
      <c r="Y95" s="105">
        <f t="shared" si="64"/>
        <v>0</v>
      </c>
      <c r="Z95" s="281"/>
      <c r="AA95" s="40"/>
      <c r="AB95" s="40"/>
      <c r="AC95" s="40"/>
      <c r="AD95" s="40"/>
      <c r="AE95" s="40"/>
      <c r="AF95" s="40"/>
      <c r="AG95" s="16"/>
      <c r="AH95" s="16"/>
      <c r="AI95" s="16"/>
      <c r="AJ95" s="16"/>
      <c r="AK95" s="16"/>
      <c r="AL95" s="16"/>
    </row>
    <row r="96" spans="1:38" ht="60" customHeight="1">
      <c r="A96" s="95">
        <v>79</v>
      </c>
      <c r="B96" s="71" t="s">
        <v>6</v>
      </c>
      <c r="C96" s="224" t="s">
        <v>18</v>
      </c>
      <c r="D96" s="247" t="s">
        <v>81</v>
      </c>
      <c r="E96" s="114">
        <v>85000</v>
      </c>
      <c r="F96" s="114"/>
      <c r="G96" s="114"/>
      <c r="H96" s="114"/>
      <c r="I96" s="126"/>
      <c r="J96" s="126"/>
      <c r="K96" s="126"/>
      <c r="L96" s="126"/>
      <c r="M96" s="126"/>
      <c r="N96" s="126"/>
      <c r="O96" s="126"/>
      <c r="P96" s="126"/>
      <c r="Q96" s="126"/>
      <c r="R96" s="126"/>
      <c r="S96" s="126"/>
      <c r="T96" s="126"/>
      <c r="U96" s="126"/>
      <c r="V96" s="114"/>
      <c r="W96" s="115"/>
      <c r="X96" s="114">
        <f>E96-H96</f>
        <v>85000</v>
      </c>
      <c r="Y96" s="105">
        <f t="shared" si="64"/>
        <v>0</v>
      </c>
      <c r="Z96" s="281"/>
      <c r="AA96" s="40"/>
      <c r="AB96" s="40"/>
      <c r="AC96" s="40"/>
      <c r="AD96" s="40"/>
      <c r="AE96" s="40"/>
      <c r="AF96" s="40"/>
      <c r="AG96" s="16"/>
      <c r="AH96" s="16"/>
      <c r="AI96" s="16"/>
      <c r="AJ96" s="16"/>
      <c r="AK96" s="16"/>
      <c r="AL96" s="16"/>
    </row>
    <row r="97" spans="1:38" ht="42" customHeight="1">
      <c r="A97" s="72">
        <v>80</v>
      </c>
      <c r="B97" s="64" t="s">
        <v>65</v>
      </c>
      <c r="C97" s="221" t="s">
        <v>16</v>
      </c>
      <c r="D97" s="97"/>
      <c r="E97" s="116">
        <f>E98</f>
        <v>665000</v>
      </c>
      <c r="F97" s="116"/>
      <c r="G97" s="116"/>
      <c r="H97" s="116">
        <f t="shared" ref="H97:X97" si="92">H98</f>
        <v>0</v>
      </c>
      <c r="I97" s="116">
        <f t="shared" si="92"/>
        <v>0</v>
      </c>
      <c r="J97" s="116">
        <f t="shared" si="92"/>
        <v>0</v>
      </c>
      <c r="K97" s="116">
        <f t="shared" si="92"/>
        <v>0</v>
      </c>
      <c r="L97" s="116">
        <f t="shared" si="92"/>
        <v>0</v>
      </c>
      <c r="M97" s="116">
        <f t="shared" si="92"/>
        <v>0</v>
      </c>
      <c r="N97" s="116">
        <f t="shared" si="92"/>
        <v>0</v>
      </c>
      <c r="O97" s="116">
        <f t="shared" si="92"/>
        <v>0</v>
      </c>
      <c r="P97" s="116">
        <f t="shared" si="92"/>
        <v>0</v>
      </c>
      <c r="Q97" s="116">
        <f t="shared" si="92"/>
        <v>0</v>
      </c>
      <c r="R97" s="116">
        <f t="shared" si="92"/>
        <v>0</v>
      </c>
      <c r="S97" s="116">
        <f t="shared" si="92"/>
        <v>0</v>
      </c>
      <c r="T97" s="116">
        <f t="shared" si="92"/>
        <v>0</v>
      </c>
      <c r="U97" s="116">
        <f t="shared" si="92"/>
        <v>0</v>
      </c>
      <c r="V97" s="116">
        <f t="shared" si="92"/>
        <v>0</v>
      </c>
      <c r="W97" s="116">
        <f t="shared" si="92"/>
        <v>0</v>
      </c>
      <c r="X97" s="116">
        <f t="shared" si="92"/>
        <v>665000</v>
      </c>
      <c r="Y97" s="105">
        <f t="shared" si="64"/>
        <v>0</v>
      </c>
      <c r="Z97" s="281"/>
      <c r="AA97" s="40"/>
      <c r="AB97" s="40"/>
      <c r="AC97" s="40"/>
      <c r="AD97" s="40"/>
      <c r="AE97" s="40"/>
      <c r="AF97" s="40"/>
      <c r="AG97" s="16"/>
      <c r="AH97" s="16"/>
      <c r="AI97" s="16"/>
      <c r="AJ97" s="16"/>
      <c r="AK97" s="16"/>
      <c r="AL97" s="16"/>
    </row>
    <row r="98" spans="1:38" ht="123" customHeight="1">
      <c r="A98" s="95">
        <v>81</v>
      </c>
      <c r="B98" s="20">
        <v>3110</v>
      </c>
      <c r="C98" s="47" t="s">
        <v>21</v>
      </c>
      <c r="D98" s="144" t="s">
        <v>56</v>
      </c>
      <c r="E98" s="117">
        <v>665000</v>
      </c>
      <c r="F98" s="117"/>
      <c r="G98" s="117"/>
      <c r="H98" s="106">
        <f>I98+V98</f>
        <v>0</v>
      </c>
      <c r="I98" s="118"/>
      <c r="J98" s="185"/>
      <c r="K98" s="189"/>
      <c r="L98" s="189"/>
      <c r="M98" s="189"/>
      <c r="N98" s="190"/>
      <c r="O98" s="187"/>
      <c r="P98" s="190"/>
      <c r="Q98" s="190"/>
      <c r="R98" s="190"/>
      <c r="S98" s="190"/>
      <c r="T98" s="190"/>
      <c r="U98" s="190"/>
      <c r="V98" s="109">
        <f>J98+K98+L98+M98+N98+O98+P98+Q98+R98+S98</f>
        <v>0</v>
      </c>
      <c r="W98" s="109"/>
      <c r="X98" s="105">
        <f>E98-H98</f>
        <v>665000</v>
      </c>
      <c r="Y98" s="105">
        <f t="shared" si="64"/>
        <v>0</v>
      </c>
      <c r="Z98" s="281"/>
      <c r="AA98" s="40"/>
      <c r="AB98" s="40"/>
      <c r="AC98" s="40"/>
      <c r="AD98" s="40"/>
      <c r="AE98" s="40"/>
      <c r="AF98" s="40"/>
      <c r="AG98" s="16"/>
      <c r="AH98" s="16"/>
      <c r="AI98" s="16"/>
      <c r="AJ98" s="16"/>
      <c r="AK98" s="16"/>
      <c r="AL98" s="16"/>
    </row>
    <row r="99" spans="1:38" ht="123" customHeight="1">
      <c r="A99" s="72">
        <v>82</v>
      </c>
      <c r="B99" s="64" t="s">
        <v>130</v>
      </c>
      <c r="C99" s="78" t="s">
        <v>123</v>
      </c>
      <c r="D99" s="257"/>
      <c r="E99" s="116">
        <f>E100</f>
        <v>0</v>
      </c>
      <c r="F99" s="116">
        <f t="shared" ref="F99:X99" si="93">F100</f>
        <v>7201895</v>
      </c>
      <c r="G99" s="116">
        <f t="shared" si="93"/>
        <v>0</v>
      </c>
      <c r="H99" s="116">
        <f t="shared" si="93"/>
        <v>7201895</v>
      </c>
      <c r="I99" s="116">
        <f t="shared" si="93"/>
        <v>0</v>
      </c>
      <c r="J99" s="116">
        <f t="shared" si="93"/>
        <v>0</v>
      </c>
      <c r="K99" s="116">
        <f t="shared" si="93"/>
        <v>0</v>
      </c>
      <c r="L99" s="116">
        <f t="shared" si="93"/>
        <v>0</v>
      </c>
      <c r="M99" s="116">
        <f t="shared" si="93"/>
        <v>0</v>
      </c>
      <c r="N99" s="116">
        <f t="shared" si="93"/>
        <v>0</v>
      </c>
      <c r="O99" s="116">
        <f t="shared" si="93"/>
        <v>0</v>
      </c>
      <c r="P99" s="116">
        <f t="shared" si="93"/>
        <v>0</v>
      </c>
      <c r="Q99" s="116">
        <f t="shared" si="93"/>
        <v>0</v>
      </c>
      <c r="R99" s="116">
        <f t="shared" si="93"/>
        <v>0</v>
      </c>
      <c r="S99" s="116">
        <f t="shared" si="93"/>
        <v>0</v>
      </c>
      <c r="T99" s="116">
        <f t="shared" si="93"/>
        <v>0</v>
      </c>
      <c r="U99" s="116">
        <f t="shared" si="93"/>
        <v>0</v>
      </c>
      <c r="V99" s="116">
        <f t="shared" si="93"/>
        <v>0</v>
      </c>
      <c r="W99" s="116">
        <f t="shared" si="93"/>
        <v>7201895</v>
      </c>
      <c r="X99" s="116">
        <f t="shared" si="93"/>
        <v>0</v>
      </c>
      <c r="Y99" s="105"/>
      <c r="Z99" s="281">
        <f>W99*100/F99</f>
        <v>100</v>
      </c>
      <c r="AA99" s="40"/>
      <c r="AB99" s="40"/>
      <c r="AC99" s="40"/>
      <c r="AD99" s="40"/>
      <c r="AE99" s="40"/>
      <c r="AF99" s="40"/>
      <c r="AG99" s="16"/>
      <c r="AH99" s="16"/>
      <c r="AI99" s="16"/>
      <c r="AJ99" s="16"/>
      <c r="AK99" s="16"/>
      <c r="AL99" s="16"/>
    </row>
    <row r="100" spans="1:38" ht="123" customHeight="1">
      <c r="A100" s="95">
        <v>83</v>
      </c>
      <c r="B100" s="20">
        <v>3210</v>
      </c>
      <c r="C100" s="224" t="s">
        <v>17</v>
      </c>
      <c r="D100" s="258" t="s">
        <v>124</v>
      </c>
      <c r="E100" s="117"/>
      <c r="F100" s="117">
        <v>7201895</v>
      </c>
      <c r="G100" s="117"/>
      <c r="H100" s="106">
        <v>7201895</v>
      </c>
      <c r="I100" s="118"/>
      <c r="J100" s="185"/>
      <c r="K100" s="189"/>
      <c r="L100" s="189"/>
      <c r="M100" s="189"/>
      <c r="N100" s="190"/>
      <c r="O100" s="187"/>
      <c r="P100" s="190"/>
      <c r="Q100" s="190"/>
      <c r="R100" s="190"/>
      <c r="S100" s="190"/>
      <c r="T100" s="190"/>
      <c r="U100" s="190"/>
      <c r="V100" s="109"/>
      <c r="W100" s="109">
        <v>7201895</v>
      </c>
      <c r="X100" s="105">
        <f>F100-H100</f>
        <v>0</v>
      </c>
      <c r="Y100" s="105"/>
      <c r="Z100" s="281">
        <f>W100*100/F100</f>
        <v>100</v>
      </c>
      <c r="AA100" s="40"/>
      <c r="AB100" s="40"/>
      <c r="AC100" s="40"/>
      <c r="AD100" s="40"/>
      <c r="AE100" s="40"/>
      <c r="AF100" s="40"/>
      <c r="AG100" s="16"/>
      <c r="AH100" s="16"/>
      <c r="AI100" s="16"/>
      <c r="AJ100" s="16"/>
      <c r="AK100" s="16"/>
      <c r="AL100" s="16"/>
    </row>
    <row r="101" spans="1:38" ht="123" customHeight="1">
      <c r="A101" s="72">
        <v>84</v>
      </c>
      <c r="B101" s="64" t="s">
        <v>140</v>
      </c>
      <c r="C101" s="243" t="s">
        <v>52</v>
      </c>
      <c r="D101" s="267"/>
      <c r="E101" s="116">
        <f>E102+E103</f>
        <v>34000000</v>
      </c>
      <c r="F101" s="116">
        <f t="shared" ref="F101:X101" si="94">F102+F103</f>
        <v>0</v>
      </c>
      <c r="G101" s="116">
        <f t="shared" si="94"/>
        <v>0</v>
      </c>
      <c r="H101" s="116">
        <f t="shared" si="94"/>
        <v>0</v>
      </c>
      <c r="I101" s="116">
        <f t="shared" si="94"/>
        <v>0</v>
      </c>
      <c r="J101" s="116">
        <f t="shared" si="94"/>
        <v>0</v>
      </c>
      <c r="K101" s="116">
        <f t="shared" si="94"/>
        <v>0</v>
      </c>
      <c r="L101" s="116">
        <f t="shared" si="94"/>
        <v>0</v>
      </c>
      <c r="M101" s="116">
        <f t="shared" si="94"/>
        <v>0</v>
      </c>
      <c r="N101" s="116">
        <f t="shared" si="94"/>
        <v>0</v>
      </c>
      <c r="O101" s="116">
        <f t="shared" si="94"/>
        <v>0</v>
      </c>
      <c r="P101" s="116">
        <f t="shared" si="94"/>
        <v>0</v>
      </c>
      <c r="Q101" s="116">
        <f t="shared" si="94"/>
        <v>0</v>
      </c>
      <c r="R101" s="116">
        <f t="shared" si="94"/>
        <v>0</v>
      </c>
      <c r="S101" s="116">
        <f t="shared" si="94"/>
        <v>0</v>
      </c>
      <c r="T101" s="116">
        <f t="shared" si="94"/>
        <v>0</v>
      </c>
      <c r="U101" s="116">
        <f t="shared" si="94"/>
        <v>0</v>
      </c>
      <c r="V101" s="116">
        <f t="shared" si="94"/>
        <v>0</v>
      </c>
      <c r="W101" s="116">
        <f t="shared" si="94"/>
        <v>0</v>
      </c>
      <c r="X101" s="116">
        <f t="shared" si="94"/>
        <v>34000000</v>
      </c>
      <c r="Y101" s="105">
        <f t="shared" si="64"/>
        <v>0</v>
      </c>
      <c r="Z101" s="281"/>
      <c r="AA101" s="40"/>
      <c r="AB101" s="40"/>
      <c r="AC101" s="40"/>
      <c r="AD101" s="40"/>
      <c r="AE101" s="40"/>
      <c r="AF101" s="40"/>
      <c r="AG101" s="16"/>
      <c r="AH101" s="16"/>
      <c r="AI101" s="16"/>
      <c r="AJ101" s="16"/>
      <c r="AK101" s="16"/>
      <c r="AL101" s="16"/>
    </row>
    <row r="102" spans="1:38" ht="84" customHeight="1">
      <c r="A102" s="95">
        <v>85</v>
      </c>
      <c r="B102" s="20">
        <v>3110</v>
      </c>
      <c r="C102" s="224" t="s">
        <v>18</v>
      </c>
      <c r="D102" s="167" t="s">
        <v>83</v>
      </c>
      <c r="E102" s="117">
        <v>30000000</v>
      </c>
      <c r="F102" s="117"/>
      <c r="G102" s="117"/>
      <c r="H102" s="106"/>
      <c r="I102" s="118"/>
      <c r="J102" s="185"/>
      <c r="K102" s="189"/>
      <c r="L102" s="189"/>
      <c r="M102" s="189"/>
      <c r="N102" s="190"/>
      <c r="O102" s="187"/>
      <c r="P102" s="190"/>
      <c r="Q102" s="190"/>
      <c r="R102" s="190"/>
      <c r="S102" s="190"/>
      <c r="T102" s="190"/>
      <c r="U102" s="190"/>
      <c r="V102" s="109"/>
      <c r="W102" s="109"/>
      <c r="X102" s="105">
        <f>E102-H102</f>
        <v>30000000</v>
      </c>
      <c r="Y102" s="105">
        <f t="shared" si="64"/>
        <v>0</v>
      </c>
      <c r="Z102" s="281"/>
      <c r="AA102" s="40"/>
      <c r="AB102" s="40"/>
      <c r="AC102" s="40"/>
      <c r="AD102" s="40"/>
      <c r="AE102" s="40"/>
      <c r="AF102" s="40"/>
      <c r="AG102" s="16"/>
      <c r="AH102" s="16"/>
      <c r="AI102" s="16"/>
      <c r="AJ102" s="16"/>
      <c r="AK102" s="16"/>
      <c r="AL102" s="16"/>
    </row>
    <row r="103" spans="1:38" ht="65.25" customHeight="1">
      <c r="A103" s="95">
        <v>86</v>
      </c>
      <c r="B103" s="20">
        <v>3210</v>
      </c>
      <c r="C103" s="224" t="s">
        <v>17</v>
      </c>
      <c r="D103" s="258" t="s">
        <v>141</v>
      </c>
      <c r="E103" s="117">
        <v>4000000</v>
      </c>
      <c r="F103" s="117"/>
      <c r="G103" s="117"/>
      <c r="H103" s="106"/>
      <c r="I103" s="118"/>
      <c r="J103" s="185"/>
      <c r="K103" s="189"/>
      <c r="L103" s="189"/>
      <c r="M103" s="189"/>
      <c r="N103" s="190"/>
      <c r="O103" s="187"/>
      <c r="P103" s="190"/>
      <c r="Q103" s="190"/>
      <c r="R103" s="190"/>
      <c r="S103" s="190"/>
      <c r="T103" s="190"/>
      <c r="U103" s="190"/>
      <c r="V103" s="109"/>
      <c r="W103" s="109"/>
      <c r="X103" s="105">
        <f>E103-H103</f>
        <v>4000000</v>
      </c>
      <c r="Y103" s="105">
        <f t="shared" si="64"/>
        <v>0</v>
      </c>
      <c r="Z103" s="281"/>
      <c r="AA103" s="40"/>
      <c r="AB103" s="40"/>
      <c r="AC103" s="40"/>
      <c r="AD103" s="40"/>
      <c r="AE103" s="40"/>
      <c r="AF103" s="40"/>
      <c r="AG103" s="16"/>
      <c r="AH103" s="16"/>
      <c r="AI103" s="16"/>
      <c r="AJ103" s="16"/>
      <c r="AK103" s="16"/>
      <c r="AL103" s="16"/>
    </row>
    <row r="104" spans="1:38" ht="144" customHeight="1">
      <c r="A104" s="98">
        <v>87</v>
      </c>
      <c r="B104" s="139" t="s">
        <v>24</v>
      </c>
      <c r="C104" s="154" t="s">
        <v>43</v>
      </c>
      <c r="D104" s="140"/>
      <c r="E104" s="141">
        <f>E105+E107+E109</f>
        <v>343000</v>
      </c>
      <c r="F104" s="141">
        <f t="shared" ref="F104:G104" si="95">F109</f>
        <v>100000</v>
      </c>
      <c r="G104" s="141">
        <f t="shared" si="95"/>
        <v>0</v>
      </c>
      <c r="H104" s="141">
        <f t="shared" ref="H104:X104" si="96">H109</f>
        <v>4400</v>
      </c>
      <c r="I104" s="141">
        <f t="shared" si="96"/>
        <v>4400</v>
      </c>
      <c r="J104" s="141">
        <f t="shared" si="96"/>
        <v>0</v>
      </c>
      <c r="K104" s="141">
        <f t="shared" si="96"/>
        <v>0</v>
      </c>
      <c r="L104" s="141">
        <f t="shared" si="96"/>
        <v>0</v>
      </c>
      <c r="M104" s="141">
        <f t="shared" si="96"/>
        <v>0</v>
      </c>
      <c r="N104" s="141">
        <f t="shared" si="96"/>
        <v>0</v>
      </c>
      <c r="O104" s="141">
        <f t="shared" si="96"/>
        <v>0</v>
      </c>
      <c r="P104" s="141">
        <f t="shared" si="96"/>
        <v>0</v>
      </c>
      <c r="Q104" s="141">
        <f t="shared" si="96"/>
        <v>0</v>
      </c>
      <c r="R104" s="141">
        <f t="shared" si="96"/>
        <v>0</v>
      </c>
      <c r="S104" s="141">
        <f t="shared" si="96"/>
        <v>0</v>
      </c>
      <c r="T104" s="141">
        <f t="shared" si="96"/>
        <v>0</v>
      </c>
      <c r="U104" s="141">
        <f t="shared" si="96"/>
        <v>0</v>
      </c>
      <c r="V104" s="141">
        <f t="shared" si="96"/>
        <v>0</v>
      </c>
      <c r="W104" s="141">
        <f t="shared" si="96"/>
        <v>4400</v>
      </c>
      <c r="X104" s="141">
        <f t="shared" si="96"/>
        <v>95600</v>
      </c>
      <c r="Y104" s="105">
        <f t="shared" ref="Y104:Y108" si="97">W104*100/E104</f>
        <v>1.282798833819242</v>
      </c>
      <c r="Z104" s="281"/>
      <c r="AA104" s="40"/>
      <c r="AB104" s="40"/>
      <c r="AC104" s="40"/>
      <c r="AD104" s="40"/>
      <c r="AE104" s="40"/>
      <c r="AF104" s="40"/>
      <c r="AG104" s="16"/>
      <c r="AH104" s="16"/>
      <c r="AI104" s="16"/>
      <c r="AJ104" s="16"/>
      <c r="AK104" s="16"/>
      <c r="AL104" s="16"/>
    </row>
    <row r="105" spans="1:38" ht="89.25" customHeight="1">
      <c r="A105" s="72">
        <v>88</v>
      </c>
      <c r="B105" s="263" t="s">
        <v>133</v>
      </c>
      <c r="C105" s="149" t="s">
        <v>58</v>
      </c>
      <c r="D105" s="260"/>
      <c r="E105" s="116">
        <f>E106</f>
        <v>253000</v>
      </c>
      <c r="F105" s="116">
        <f t="shared" ref="F105:X105" si="98">F106</f>
        <v>0</v>
      </c>
      <c r="G105" s="116">
        <f t="shared" si="98"/>
        <v>0</v>
      </c>
      <c r="H105" s="116">
        <f t="shared" si="98"/>
        <v>0</v>
      </c>
      <c r="I105" s="116">
        <f t="shared" si="98"/>
        <v>0</v>
      </c>
      <c r="J105" s="116">
        <f t="shared" si="98"/>
        <v>0</v>
      </c>
      <c r="K105" s="116">
        <f t="shared" si="98"/>
        <v>0</v>
      </c>
      <c r="L105" s="116">
        <f t="shared" si="98"/>
        <v>0</v>
      </c>
      <c r="M105" s="116">
        <f t="shared" si="98"/>
        <v>0</v>
      </c>
      <c r="N105" s="116">
        <f t="shared" si="98"/>
        <v>0</v>
      </c>
      <c r="O105" s="116">
        <f t="shared" si="98"/>
        <v>0</v>
      </c>
      <c r="P105" s="116">
        <f t="shared" si="98"/>
        <v>0</v>
      </c>
      <c r="Q105" s="116">
        <f t="shared" si="98"/>
        <v>0</v>
      </c>
      <c r="R105" s="116">
        <f t="shared" si="98"/>
        <v>0</v>
      </c>
      <c r="S105" s="116">
        <f t="shared" si="98"/>
        <v>0</v>
      </c>
      <c r="T105" s="116">
        <f t="shared" si="98"/>
        <v>0</v>
      </c>
      <c r="U105" s="116">
        <f t="shared" si="98"/>
        <v>0</v>
      </c>
      <c r="V105" s="116">
        <f t="shared" si="98"/>
        <v>0</v>
      </c>
      <c r="W105" s="116">
        <f t="shared" si="98"/>
        <v>0</v>
      </c>
      <c r="X105" s="116">
        <f t="shared" si="98"/>
        <v>253000</v>
      </c>
      <c r="Y105" s="105">
        <f t="shared" si="97"/>
        <v>0</v>
      </c>
      <c r="Z105" s="281"/>
      <c r="AA105" s="40"/>
      <c r="AB105" s="40"/>
      <c r="AC105" s="40"/>
      <c r="AD105" s="40"/>
      <c r="AE105" s="40"/>
      <c r="AF105" s="40"/>
      <c r="AG105" s="16"/>
      <c r="AH105" s="16"/>
      <c r="AI105" s="16"/>
      <c r="AJ105" s="16"/>
      <c r="AK105" s="16"/>
      <c r="AL105" s="16"/>
    </row>
    <row r="106" spans="1:38" ht="61.5" customHeight="1">
      <c r="A106" s="95">
        <v>89</v>
      </c>
      <c r="B106" s="266" t="s">
        <v>6</v>
      </c>
      <c r="C106" s="224" t="s">
        <v>18</v>
      </c>
      <c r="D106" s="262" t="s">
        <v>155</v>
      </c>
      <c r="E106" s="122">
        <v>253000</v>
      </c>
      <c r="F106" s="123"/>
      <c r="G106" s="123"/>
      <c r="H106" s="123"/>
      <c r="I106" s="123"/>
      <c r="J106" s="123"/>
      <c r="K106" s="123"/>
      <c r="L106" s="123"/>
      <c r="M106" s="123"/>
      <c r="N106" s="123"/>
      <c r="O106" s="123"/>
      <c r="P106" s="123"/>
      <c r="Q106" s="123"/>
      <c r="R106" s="123"/>
      <c r="S106" s="123"/>
      <c r="T106" s="123"/>
      <c r="U106" s="123"/>
      <c r="V106" s="123"/>
      <c r="W106" s="123"/>
      <c r="X106" s="122">
        <f>E106-H106</f>
        <v>253000</v>
      </c>
      <c r="Y106" s="105">
        <f t="shared" si="97"/>
        <v>0</v>
      </c>
      <c r="Z106" s="281"/>
      <c r="AA106" s="40"/>
      <c r="AB106" s="40"/>
      <c r="AC106" s="40"/>
      <c r="AD106" s="40"/>
      <c r="AE106" s="40"/>
      <c r="AF106" s="40"/>
      <c r="AG106" s="16"/>
      <c r="AH106" s="16"/>
      <c r="AI106" s="16"/>
      <c r="AJ106" s="16"/>
      <c r="AK106" s="16"/>
      <c r="AL106" s="16"/>
    </row>
    <row r="107" spans="1:38" ht="66.75" customHeight="1">
      <c r="A107" s="72">
        <v>90</v>
      </c>
      <c r="B107" s="263" t="s">
        <v>132</v>
      </c>
      <c r="C107" s="207" t="s">
        <v>28</v>
      </c>
      <c r="D107" s="261"/>
      <c r="E107" s="116">
        <f>E108</f>
        <v>90000</v>
      </c>
      <c r="F107" s="116">
        <f t="shared" ref="F107:X107" si="99">F108</f>
        <v>0</v>
      </c>
      <c r="G107" s="116">
        <f t="shared" si="99"/>
        <v>0</v>
      </c>
      <c r="H107" s="116">
        <f t="shared" si="99"/>
        <v>0</v>
      </c>
      <c r="I107" s="116">
        <f t="shared" si="99"/>
        <v>0</v>
      </c>
      <c r="J107" s="116">
        <f t="shared" si="99"/>
        <v>0</v>
      </c>
      <c r="K107" s="116">
        <f t="shared" si="99"/>
        <v>0</v>
      </c>
      <c r="L107" s="116">
        <f t="shared" si="99"/>
        <v>0</v>
      </c>
      <c r="M107" s="116">
        <f t="shared" si="99"/>
        <v>0</v>
      </c>
      <c r="N107" s="116">
        <f t="shared" si="99"/>
        <v>0</v>
      </c>
      <c r="O107" s="116">
        <f t="shared" si="99"/>
        <v>0</v>
      </c>
      <c r="P107" s="116">
        <f t="shared" si="99"/>
        <v>0</v>
      </c>
      <c r="Q107" s="116">
        <f t="shared" si="99"/>
        <v>0</v>
      </c>
      <c r="R107" s="116">
        <f t="shared" si="99"/>
        <v>0</v>
      </c>
      <c r="S107" s="116">
        <f t="shared" si="99"/>
        <v>0</v>
      </c>
      <c r="T107" s="116">
        <f t="shared" si="99"/>
        <v>0</v>
      </c>
      <c r="U107" s="116">
        <f t="shared" si="99"/>
        <v>0</v>
      </c>
      <c r="V107" s="116">
        <f t="shared" si="99"/>
        <v>0</v>
      </c>
      <c r="W107" s="116">
        <f t="shared" si="99"/>
        <v>0</v>
      </c>
      <c r="X107" s="116">
        <f t="shared" si="99"/>
        <v>90000</v>
      </c>
      <c r="Y107" s="105">
        <f t="shared" si="97"/>
        <v>0</v>
      </c>
      <c r="Z107" s="281"/>
      <c r="AA107" s="40"/>
      <c r="AB107" s="40"/>
      <c r="AC107" s="40"/>
      <c r="AD107" s="40"/>
      <c r="AE107" s="40"/>
      <c r="AF107" s="40"/>
      <c r="AG107" s="16"/>
      <c r="AH107" s="16"/>
      <c r="AI107" s="16"/>
      <c r="AJ107" s="16"/>
      <c r="AK107" s="16"/>
      <c r="AL107" s="16"/>
    </row>
    <row r="108" spans="1:38" ht="48.75" customHeight="1">
      <c r="A108" s="95">
        <v>91</v>
      </c>
      <c r="B108" s="265" t="s">
        <v>6</v>
      </c>
      <c r="C108" s="224" t="s">
        <v>18</v>
      </c>
      <c r="D108" s="247" t="s">
        <v>81</v>
      </c>
      <c r="E108" s="122">
        <v>90000</v>
      </c>
      <c r="F108" s="123"/>
      <c r="G108" s="123"/>
      <c r="H108" s="123"/>
      <c r="I108" s="123"/>
      <c r="J108" s="123"/>
      <c r="K108" s="123"/>
      <c r="L108" s="123"/>
      <c r="M108" s="123"/>
      <c r="N108" s="123"/>
      <c r="O108" s="123"/>
      <c r="P108" s="123"/>
      <c r="Q108" s="123"/>
      <c r="R108" s="123"/>
      <c r="S108" s="123"/>
      <c r="T108" s="123"/>
      <c r="U108" s="123"/>
      <c r="V108" s="123"/>
      <c r="W108" s="123"/>
      <c r="X108" s="122">
        <f>E108-H108</f>
        <v>90000</v>
      </c>
      <c r="Y108" s="105">
        <f t="shared" si="97"/>
        <v>0</v>
      </c>
      <c r="Z108" s="281"/>
      <c r="AA108" s="40"/>
      <c r="AB108" s="40"/>
      <c r="AC108" s="40"/>
      <c r="AD108" s="40"/>
      <c r="AE108" s="40"/>
      <c r="AF108" s="40"/>
      <c r="AG108" s="16"/>
      <c r="AH108" s="16"/>
      <c r="AI108" s="16"/>
      <c r="AJ108" s="16"/>
      <c r="AK108" s="16"/>
      <c r="AL108" s="16"/>
    </row>
    <row r="109" spans="1:38" ht="59.25" customHeight="1">
      <c r="A109" s="72">
        <v>92</v>
      </c>
      <c r="B109" s="264" t="s">
        <v>25</v>
      </c>
      <c r="C109" s="200" t="s">
        <v>12</v>
      </c>
      <c r="D109" s="138"/>
      <c r="E109" s="116">
        <f>E110</f>
        <v>0</v>
      </c>
      <c r="F109" s="116">
        <f t="shared" ref="F109:G109" si="100">F110</f>
        <v>100000</v>
      </c>
      <c r="G109" s="116">
        <f t="shared" si="100"/>
        <v>0</v>
      </c>
      <c r="H109" s="116">
        <f t="shared" ref="H109:X109" si="101">H110</f>
        <v>4400</v>
      </c>
      <c r="I109" s="120">
        <f t="shared" si="101"/>
        <v>4400</v>
      </c>
      <c r="J109" s="120">
        <f t="shared" si="101"/>
        <v>0</v>
      </c>
      <c r="K109" s="120">
        <f t="shared" si="101"/>
        <v>0</v>
      </c>
      <c r="L109" s="120">
        <f t="shared" si="101"/>
        <v>0</v>
      </c>
      <c r="M109" s="120">
        <f t="shared" si="101"/>
        <v>0</v>
      </c>
      <c r="N109" s="120">
        <f t="shared" si="101"/>
        <v>0</v>
      </c>
      <c r="O109" s="120">
        <f t="shared" si="101"/>
        <v>0</v>
      </c>
      <c r="P109" s="120">
        <f t="shared" si="101"/>
        <v>0</v>
      </c>
      <c r="Q109" s="120">
        <f t="shared" si="101"/>
        <v>0</v>
      </c>
      <c r="R109" s="120">
        <f t="shared" si="101"/>
        <v>0</v>
      </c>
      <c r="S109" s="120">
        <f t="shared" si="101"/>
        <v>0</v>
      </c>
      <c r="T109" s="120">
        <f t="shared" si="101"/>
        <v>0</v>
      </c>
      <c r="U109" s="120">
        <f t="shared" si="101"/>
        <v>0</v>
      </c>
      <c r="V109" s="120">
        <f t="shared" si="101"/>
        <v>0</v>
      </c>
      <c r="W109" s="116">
        <f t="shared" si="101"/>
        <v>4400</v>
      </c>
      <c r="X109" s="116">
        <f t="shared" si="101"/>
        <v>95600</v>
      </c>
      <c r="Y109" s="105"/>
      <c r="Z109" s="281">
        <f>W109*100/F109</f>
        <v>4.4000000000000004</v>
      </c>
      <c r="AA109" s="40"/>
      <c r="AB109" s="40"/>
      <c r="AC109" s="40"/>
      <c r="AD109" s="40"/>
      <c r="AE109" s="40"/>
      <c r="AF109" s="40"/>
      <c r="AG109" s="16"/>
      <c r="AH109" s="16"/>
      <c r="AI109" s="16"/>
      <c r="AJ109" s="16"/>
      <c r="AK109" s="16"/>
      <c r="AL109" s="16"/>
    </row>
    <row r="110" spans="1:38" ht="68.25" customHeight="1">
      <c r="A110" s="18">
        <v>93</v>
      </c>
      <c r="B110" s="182" t="s">
        <v>30</v>
      </c>
      <c r="C110" s="81" t="s">
        <v>8</v>
      </c>
      <c r="D110" s="82" t="s">
        <v>131</v>
      </c>
      <c r="E110" s="117"/>
      <c r="F110" s="117">
        <v>100000</v>
      </c>
      <c r="G110" s="117"/>
      <c r="H110" s="106">
        <f>I110+V110</f>
        <v>4400</v>
      </c>
      <c r="I110" s="118">
        <v>4400</v>
      </c>
      <c r="J110" s="109"/>
      <c r="K110" s="192"/>
      <c r="L110" s="192"/>
      <c r="M110" s="192"/>
      <c r="N110" s="119"/>
      <c r="O110" s="119"/>
      <c r="P110" s="119"/>
      <c r="Q110" s="119"/>
      <c r="R110" s="119"/>
      <c r="S110" s="119"/>
      <c r="T110" s="119"/>
      <c r="U110" s="119"/>
      <c r="V110" s="109">
        <f>J110+K110+L110</f>
        <v>0</v>
      </c>
      <c r="W110" s="109">
        <v>4400</v>
      </c>
      <c r="X110" s="105">
        <f>F110-H110</f>
        <v>95600</v>
      </c>
      <c r="Y110" s="105"/>
      <c r="Z110" s="281">
        <f>W110*100/F110</f>
        <v>4.4000000000000004</v>
      </c>
      <c r="AA110" s="40"/>
      <c r="AB110" s="40"/>
      <c r="AC110" s="40"/>
      <c r="AD110" s="40"/>
      <c r="AE110" s="40"/>
      <c r="AF110" s="40"/>
      <c r="AG110" s="16"/>
      <c r="AH110" s="16"/>
      <c r="AI110" s="16"/>
      <c r="AJ110" s="16"/>
      <c r="AK110" s="16"/>
      <c r="AL110" s="16"/>
    </row>
    <row r="111" spans="1:38" ht="114" customHeight="1">
      <c r="A111" s="83">
        <v>94</v>
      </c>
      <c r="B111" s="89">
        <v>37</v>
      </c>
      <c r="C111" s="130" t="s">
        <v>42</v>
      </c>
      <c r="D111" s="88"/>
      <c r="E111" s="111">
        <f>E112+E114+E116</f>
        <v>740000</v>
      </c>
      <c r="F111" s="111">
        <f t="shared" ref="F111:X111" si="102">F112+F114+F116</f>
        <v>0</v>
      </c>
      <c r="G111" s="111">
        <f t="shared" si="102"/>
        <v>0</v>
      </c>
      <c r="H111" s="111">
        <f t="shared" si="102"/>
        <v>300000</v>
      </c>
      <c r="I111" s="111">
        <f t="shared" si="102"/>
        <v>0</v>
      </c>
      <c r="J111" s="111">
        <f t="shared" si="102"/>
        <v>0</v>
      </c>
      <c r="K111" s="111">
        <f t="shared" si="102"/>
        <v>0</v>
      </c>
      <c r="L111" s="111">
        <f t="shared" si="102"/>
        <v>0</v>
      </c>
      <c r="M111" s="111">
        <f t="shared" si="102"/>
        <v>0</v>
      </c>
      <c r="N111" s="111">
        <f t="shared" si="102"/>
        <v>0</v>
      </c>
      <c r="O111" s="111">
        <f t="shared" si="102"/>
        <v>0</v>
      </c>
      <c r="P111" s="111">
        <f t="shared" si="102"/>
        <v>0</v>
      </c>
      <c r="Q111" s="111">
        <f t="shared" si="102"/>
        <v>0</v>
      </c>
      <c r="R111" s="111">
        <f t="shared" si="102"/>
        <v>0</v>
      </c>
      <c r="S111" s="111">
        <f t="shared" si="102"/>
        <v>0</v>
      </c>
      <c r="T111" s="111">
        <f t="shared" si="102"/>
        <v>0</v>
      </c>
      <c r="U111" s="111">
        <f t="shared" si="102"/>
        <v>0</v>
      </c>
      <c r="V111" s="111">
        <f t="shared" si="102"/>
        <v>0</v>
      </c>
      <c r="W111" s="111">
        <f t="shared" si="102"/>
        <v>300000</v>
      </c>
      <c r="X111" s="111">
        <f t="shared" si="102"/>
        <v>440000</v>
      </c>
      <c r="Y111" s="105">
        <f t="shared" ref="Y111:Y117" si="103">W111*100/E111</f>
        <v>40.54054054054054</v>
      </c>
      <c r="Z111" s="281"/>
      <c r="AA111" s="40"/>
      <c r="AB111" s="40"/>
      <c r="AC111" s="40"/>
      <c r="AD111" s="40"/>
      <c r="AE111" s="40"/>
      <c r="AF111" s="40"/>
      <c r="AG111" s="16"/>
      <c r="AH111" s="16"/>
      <c r="AI111" s="16"/>
      <c r="AJ111" s="16"/>
      <c r="AK111" s="16"/>
      <c r="AL111" s="16"/>
    </row>
    <row r="112" spans="1:38" ht="75.75" customHeight="1">
      <c r="A112" s="63">
        <v>95</v>
      </c>
      <c r="B112" s="64" t="s">
        <v>19</v>
      </c>
      <c r="C112" s="215" t="s">
        <v>58</v>
      </c>
      <c r="D112" s="222"/>
      <c r="E112" s="112">
        <f>E113</f>
        <v>240000</v>
      </c>
      <c r="F112" s="112"/>
      <c r="G112" s="112"/>
      <c r="H112" s="112">
        <f t="shared" ref="H112:X112" si="104">H113</f>
        <v>0</v>
      </c>
      <c r="I112" s="112">
        <f t="shared" si="104"/>
        <v>0</v>
      </c>
      <c r="J112" s="113">
        <f t="shared" si="104"/>
        <v>0</v>
      </c>
      <c r="K112" s="113">
        <f t="shared" si="104"/>
        <v>0</v>
      </c>
      <c r="L112" s="113">
        <f t="shared" si="104"/>
        <v>0</v>
      </c>
      <c r="M112" s="113">
        <f t="shared" si="104"/>
        <v>0</v>
      </c>
      <c r="N112" s="113">
        <f t="shared" si="104"/>
        <v>0</v>
      </c>
      <c r="O112" s="113">
        <f t="shared" si="104"/>
        <v>0</v>
      </c>
      <c r="P112" s="113">
        <f t="shared" si="104"/>
        <v>0</v>
      </c>
      <c r="Q112" s="113">
        <f t="shared" si="104"/>
        <v>0</v>
      </c>
      <c r="R112" s="113">
        <f t="shared" si="104"/>
        <v>0</v>
      </c>
      <c r="S112" s="113">
        <f t="shared" si="104"/>
        <v>0</v>
      </c>
      <c r="T112" s="113">
        <f t="shared" si="104"/>
        <v>0</v>
      </c>
      <c r="U112" s="113">
        <f t="shared" si="104"/>
        <v>0</v>
      </c>
      <c r="V112" s="112">
        <f t="shared" si="104"/>
        <v>0</v>
      </c>
      <c r="W112" s="112">
        <f t="shared" si="104"/>
        <v>0</v>
      </c>
      <c r="X112" s="112">
        <f t="shared" si="104"/>
        <v>240000</v>
      </c>
      <c r="Y112" s="105">
        <f t="shared" si="103"/>
        <v>0</v>
      </c>
      <c r="Z112" s="281"/>
      <c r="AA112" s="40"/>
      <c r="AB112" s="40"/>
      <c r="AC112" s="40"/>
      <c r="AD112" s="40"/>
      <c r="AE112" s="40"/>
      <c r="AF112" s="40"/>
      <c r="AG112" s="16"/>
      <c r="AH112" s="16"/>
      <c r="AI112" s="16"/>
      <c r="AJ112" s="16"/>
      <c r="AK112" s="16"/>
      <c r="AL112" s="16"/>
    </row>
    <row r="113" spans="1:38" ht="45" customHeight="1">
      <c r="A113" s="43">
        <v>96</v>
      </c>
      <c r="B113" s="57">
        <v>3110</v>
      </c>
      <c r="C113" s="181" t="s">
        <v>18</v>
      </c>
      <c r="D113" s="132" t="s">
        <v>61</v>
      </c>
      <c r="E113" s="114">
        <v>240000</v>
      </c>
      <c r="F113" s="114"/>
      <c r="G113" s="114"/>
      <c r="H113" s="109">
        <f>I113+V113</f>
        <v>0</v>
      </c>
      <c r="I113" s="109"/>
      <c r="J113" s="193"/>
      <c r="K113" s="121"/>
      <c r="L113" s="121"/>
      <c r="M113" s="121"/>
      <c r="N113" s="109"/>
      <c r="O113" s="109"/>
      <c r="P113" s="109"/>
      <c r="Q113" s="109"/>
      <c r="R113" s="109"/>
      <c r="S113" s="109"/>
      <c r="T113" s="109"/>
      <c r="U113" s="109"/>
      <c r="V113" s="109">
        <f>J113+K113+L113+M113+N113+O113+P113+Q113+R113+S113+T113+U113</f>
        <v>0</v>
      </c>
      <c r="W113" s="104"/>
      <c r="X113" s="105">
        <f>E113-H113</f>
        <v>240000</v>
      </c>
      <c r="Y113" s="105">
        <f t="shared" si="103"/>
        <v>0</v>
      </c>
      <c r="Z113" s="281"/>
      <c r="AA113" s="40"/>
      <c r="AB113" s="40"/>
      <c r="AC113" s="40"/>
      <c r="AD113" s="40"/>
      <c r="AE113" s="40"/>
      <c r="AF113" s="40"/>
      <c r="AG113" s="16"/>
      <c r="AH113" s="16"/>
      <c r="AI113" s="16"/>
      <c r="AJ113" s="16"/>
      <c r="AK113" s="16"/>
      <c r="AL113" s="16"/>
    </row>
    <row r="114" spans="1:38" ht="36.75" customHeight="1">
      <c r="A114" s="72">
        <v>97</v>
      </c>
      <c r="B114" s="74">
        <v>3717520</v>
      </c>
      <c r="C114" s="200" t="s">
        <v>28</v>
      </c>
      <c r="D114" s="136"/>
      <c r="E114" s="116">
        <f>E115</f>
        <v>200000</v>
      </c>
      <c r="F114" s="116"/>
      <c r="G114" s="116"/>
      <c r="H114" s="116">
        <f t="shared" ref="H114:X114" si="105">H115</f>
        <v>0</v>
      </c>
      <c r="I114" s="116">
        <f t="shared" si="105"/>
        <v>0</v>
      </c>
      <c r="J114" s="116">
        <f t="shared" si="105"/>
        <v>0</v>
      </c>
      <c r="K114" s="116">
        <f t="shared" si="105"/>
        <v>0</v>
      </c>
      <c r="L114" s="116">
        <f t="shared" si="105"/>
        <v>0</v>
      </c>
      <c r="M114" s="116">
        <f t="shared" si="105"/>
        <v>0</v>
      </c>
      <c r="N114" s="116">
        <f t="shared" si="105"/>
        <v>0</v>
      </c>
      <c r="O114" s="116">
        <f t="shared" si="105"/>
        <v>0</v>
      </c>
      <c r="P114" s="116">
        <f t="shared" si="105"/>
        <v>0</v>
      </c>
      <c r="Q114" s="116">
        <f t="shared" si="105"/>
        <v>0</v>
      </c>
      <c r="R114" s="116">
        <f t="shared" si="105"/>
        <v>0</v>
      </c>
      <c r="S114" s="116">
        <f t="shared" si="105"/>
        <v>0</v>
      </c>
      <c r="T114" s="116">
        <f t="shared" si="105"/>
        <v>0</v>
      </c>
      <c r="U114" s="116">
        <f t="shared" si="105"/>
        <v>0</v>
      </c>
      <c r="V114" s="116">
        <f t="shared" si="105"/>
        <v>0</v>
      </c>
      <c r="W114" s="116">
        <f t="shared" si="105"/>
        <v>0</v>
      </c>
      <c r="X114" s="116">
        <f t="shared" si="105"/>
        <v>200000</v>
      </c>
      <c r="Y114" s="105">
        <f t="shared" si="103"/>
        <v>0</v>
      </c>
      <c r="Z114" s="281"/>
      <c r="AA114" s="40"/>
      <c r="AB114" s="40"/>
      <c r="AC114" s="40"/>
      <c r="AD114" s="40"/>
      <c r="AE114" s="40"/>
      <c r="AF114" s="40"/>
      <c r="AG114" s="16"/>
      <c r="AH114" s="16"/>
      <c r="AI114" s="16"/>
      <c r="AJ114" s="16"/>
      <c r="AK114" s="16"/>
      <c r="AL114" s="16"/>
    </row>
    <row r="115" spans="1:38" ht="57.75" customHeight="1">
      <c r="A115" s="43">
        <v>98</v>
      </c>
      <c r="B115" s="57">
        <v>3110</v>
      </c>
      <c r="C115" s="181" t="s">
        <v>18</v>
      </c>
      <c r="D115" s="211" t="s">
        <v>59</v>
      </c>
      <c r="E115" s="114">
        <v>200000</v>
      </c>
      <c r="F115" s="114"/>
      <c r="G115" s="114"/>
      <c r="H115" s="109">
        <f>I115+V115</f>
        <v>0</v>
      </c>
      <c r="I115" s="109"/>
      <c r="J115" s="193"/>
      <c r="K115" s="121"/>
      <c r="L115" s="121"/>
      <c r="M115" s="121"/>
      <c r="N115" s="109"/>
      <c r="O115" s="109"/>
      <c r="P115" s="109"/>
      <c r="Q115" s="109"/>
      <c r="R115" s="109"/>
      <c r="S115" s="109"/>
      <c r="T115" s="109"/>
      <c r="U115" s="109"/>
      <c r="V115" s="109">
        <f>J115+K115+L115</f>
        <v>0</v>
      </c>
      <c r="W115" s="104"/>
      <c r="X115" s="105">
        <f>E115-H115</f>
        <v>200000</v>
      </c>
      <c r="Y115" s="105">
        <f t="shared" si="103"/>
        <v>0</v>
      </c>
      <c r="Z115" s="281"/>
      <c r="AA115" s="40"/>
      <c r="AB115" s="40"/>
      <c r="AC115" s="40"/>
      <c r="AD115" s="40"/>
      <c r="AE115" s="40"/>
      <c r="AF115" s="40"/>
      <c r="AG115" s="16"/>
      <c r="AH115" s="16"/>
      <c r="AI115" s="16"/>
      <c r="AJ115" s="16"/>
      <c r="AK115" s="16"/>
      <c r="AL115" s="16"/>
    </row>
    <row r="116" spans="1:38" ht="81" customHeight="1">
      <c r="A116" s="72">
        <v>99</v>
      </c>
      <c r="B116" s="143">
        <v>3719800</v>
      </c>
      <c r="C116" s="269" t="s">
        <v>142</v>
      </c>
      <c r="D116" s="268"/>
      <c r="E116" s="116">
        <f>E117</f>
        <v>300000</v>
      </c>
      <c r="F116" s="116">
        <f t="shared" ref="F116:X116" si="106">F117</f>
        <v>0</v>
      </c>
      <c r="G116" s="116">
        <f t="shared" si="106"/>
        <v>0</v>
      </c>
      <c r="H116" s="116">
        <f t="shared" si="106"/>
        <v>300000</v>
      </c>
      <c r="I116" s="116">
        <f t="shared" si="106"/>
        <v>0</v>
      </c>
      <c r="J116" s="116">
        <f t="shared" si="106"/>
        <v>0</v>
      </c>
      <c r="K116" s="116">
        <f t="shared" si="106"/>
        <v>0</v>
      </c>
      <c r="L116" s="116">
        <f t="shared" si="106"/>
        <v>0</v>
      </c>
      <c r="M116" s="116">
        <f t="shared" si="106"/>
        <v>0</v>
      </c>
      <c r="N116" s="116">
        <f t="shared" si="106"/>
        <v>0</v>
      </c>
      <c r="O116" s="116">
        <f t="shared" si="106"/>
        <v>0</v>
      </c>
      <c r="P116" s="116">
        <f t="shared" si="106"/>
        <v>0</v>
      </c>
      <c r="Q116" s="116">
        <f t="shared" si="106"/>
        <v>0</v>
      </c>
      <c r="R116" s="116">
        <f t="shared" si="106"/>
        <v>0</v>
      </c>
      <c r="S116" s="116">
        <f t="shared" si="106"/>
        <v>0</v>
      </c>
      <c r="T116" s="116">
        <f t="shared" si="106"/>
        <v>0</v>
      </c>
      <c r="U116" s="116">
        <f t="shared" si="106"/>
        <v>0</v>
      </c>
      <c r="V116" s="116">
        <f t="shared" si="106"/>
        <v>0</v>
      </c>
      <c r="W116" s="116">
        <f t="shared" si="106"/>
        <v>300000</v>
      </c>
      <c r="X116" s="116">
        <f t="shared" si="106"/>
        <v>0</v>
      </c>
      <c r="Y116" s="105">
        <f t="shared" si="103"/>
        <v>100</v>
      </c>
      <c r="Z116" s="281"/>
      <c r="AA116" s="40"/>
      <c r="AB116" s="40"/>
      <c r="AC116" s="40"/>
      <c r="AD116" s="40"/>
      <c r="AE116" s="40"/>
      <c r="AF116" s="40"/>
      <c r="AG116" s="16"/>
      <c r="AH116" s="16"/>
      <c r="AI116" s="16"/>
      <c r="AJ116" s="16"/>
      <c r="AK116" s="16"/>
      <c r="AL116" s="16"/>
    </row>
    <row r="117" spans="1:38" ht="89.25" customHeight="1">
      <c r="A117" s="43">
        <v>100</v>
      </c>
      <c r="B117" s="57">
        <v>3220</v>
      </c>
      <c r="C117" s="270" t="s">
        <v>143</v>
      </c>
      <c r="D117" s="271" t="s">
        <v>144</v>
      </c>
      <c r="E117" s="114">
        <v>300000</v>
      </c>
      <c r="F117" s="114"/>
      <c r="G117" s="114"/>
      <c r="H117" s="109">
        <v>300000</v>
      </c>
      <c r="I117" s="109"/>
      <c r="J117" s="104"/>
      <c r="K117" s="121"/>
      <c r="L117" s="121"/>
      <c r="M117" s="121"/>
      <c r="N117" s="109"/>
      <c r="O117" s="109"/>
      <c r="P117" s="109"/>
      <c r="Q117" s="109"/>
      <c r="R117" s="109"/>
      <c r="S117" s="109"/>
      <c r="T117" s="109"/>
      <c r="U117" s="109"/>
      <c r="V117" s="109">
        <f>I117+J117</f>
        <v>0</v>
      </c>
      <c r="W117" s="104">
        <v>300000</v>
      </c>
      <c r="X117" s="105">
        <f>E117-H117</f>
        <v>0</v>
      </c>
      <c r="Y117" s="105">
        <f t="shared" si="103"/>
        <v>100</v>
      </c>
      <c r="Z117" s="281"/>
      <c r="AA117" s="40"/>
      <c r="AB117" s="40"/>
      <c r="AC117" s="40"/>
      <c r="AD117" s="40"/>
      <c r="AE117" s="40"/>
      <c r="AF117" s="40"/>
      <c r="AG117" s="16"/>
      <c r="AH117" s="16"/>
      <c r="AI117" s="16"/>
      <c r="AJ117" s="16"/>
      <c r="AK117" s="16"/>
      <c r="AL117" s="16"/>
    </row>
    <row r="118" spans="1:38" ht="51" customHeight="1">
      <c r="A118" s="90">
        <v>101</v>
      </c>
      <c r="B118" s="93"/>
      <c r="C118" s="92"/>
      <c r="D118" s="161" t="s">
        <v>152</v>
      </c>
      <c r="E118" s="110">
        <f>E15+E37+E51+E54+E72+E79+E104+E111</f>
        <v>83941600</v>
      </c>
      <c r="F118" s="110"/>
      <c r="G118" s="110"/>
      <c r="H118" s="110">
        <f>H16+H19+H21+H24+H29+H31+H33+H35+H38+H44+H51+H54+H75+H77+H80+H84+H86+H93+H95+H97+H101+H105+H107+H111</f>
        <v>1734619.04</v>
      </c>
      <c r="I118" s="110">
        <f t="shared" ref="I118:W118" si="107">I16+I19+I21+I24+I29+I31+I33+I35+I38+I44+I51+I54+I75+I77+I80+I84+I86+I93+I95+I97+I101+I105+I107+I111</f>
        <v>1434619.04</v>
      </c>
      <c r="J118" s="110">
        <f t="shared" si="107"/>
        <v>0</v>
      </c>
      <c r="K118" s="110">
        <f t="shared" si="107"/>
        <v>0</v>
      </c>
      <c r="L118" s="110">
        <f t="shared" si="107"/>
        <v>0</v>
      </c>
      <c r="M118" s="110">
        <f t="shared" si="107"/>
        <v>0</v>
      </c>
      <c r="N118" s="110">
        <f t="shared" si="107"/>
        <v>0</v>
      </c>
      <c r="O118" s="110">
        <f t="shared" si="107"/>
        <v>0</v>
      </c>
      <c r="P118" s="110">
        <f t="shared" si="107"/>
        <v>0</v>
      </c>
      <c r="Q118" s="110">
        <f t="shared" si="107"/>
        <v>0</v>
      </c>
      <c r="R118" s="110">
        <f t="shared" si="107"/>
        <v>0</v>
      </c>
      <c r="S118" s="110">
        <f t="shared" si="107"/>
        <v>0</v>
      </c>
      <c r="T118" s="110">
        <f t="shared" si="107"/>
        <v>0</v>
      </c>
      <c r="U118" s="110">
        <f t="shared" si="107"/>
        <v>0</v>
      </c>
      <c r="V118" s="110">
        <f t="shared" si="107"/>
        <v>0</v>
      </c>
      <c r="W118" s="110">
        <f t="shared" si="107"/>
        <v>1734619.04</v>
      </c>
      <c r="X118" s="110">
        <f>E118-H118</f>
        <v>82206980.959999993</v>
      </c>
      <c r="Y118" s="105">
        <f>W118*100/E118</f>
        <v>2.0664593479276068</v>
      </c>
      <c r="Z118" s="105">
        <f>Z14+Z37+Z51+Z72+Z79+Z104+Z111</f>
        <v>0</v>
      </c>
      <c r="AA118" s="68"/>
      <c r="AB118" s="68"/>
      <c r="AC118" s="68"/>
      <c r="AD118" s="68"/>
      <c r="AE118" s="68"/>
      <c r="AF118" s="68"/>
      <c r="AG118" s="16"/>
      <c r="AH118" s="16"/>
      <c r="AI118" s="16"/>
      <c r="AJ118" s="16"/>
      <c r="AK118" s="16"/>
      <c r="AL118" s="16"/>
    </row>
    <row r="119" spans="1:38" ht="42.75" customHeight="1">
      <c r="A119" s="75">
        <v>102</v>
      </c>
      <c r="B119" s="76"/>
      <c r="C119" s="77"/>
      <c r="D119" s="279" t="s">
        <v>134</v>
      </c>
      <c r="E119" s="127"/>
      <c r="F119" s="127">
        <f>F15+F37+F51+F72+F79+F104+F111+F54</f>
        <v>45923085</v>
      </c>
      <c r="G119" s="127">
        <f t="shared" ref="G119" si="108">G15+G37+G51+G72+G79+G104+G111+G54</f>
        <v>16800000</v>
      </c>
      <c r="H119" s="127">
        <f>H26+H30+H46+H66+H73+H82+H88+H109+H99</f>
        <v>7206295</v>
      </c>
      <c r="I119" s="127">
        <f t="shared" ref="I119:W119" si="109">I26+I30+I46+I66+I73+I82+I88+I109+I99</f>
        <v>4400</v>
      </c>
      <c r="J119" s="127">
        <f t="shared" si="109"/>
        <v>0</v>
      </c>
      <c r="K119" s="127">
        <f t="shared" si="109"/>
        <v>0</v>
      </c>
      <c r="L119" s="127">
        <f t="shared" si="109"/>
        <v>0</v>
      </c>
      <c r="M119" s="127">
        <f t="shared" si="109"/>
        <v>0</v>
      </c>
      <c r="N119" s="127">
        <f t="shared" si="109"/>
        <v>0</v>
      </c>
      <c r="O119" s="127">
        <f t="shared" si="109"/>
        <v>0</v>
      </c>
      <c r="P119" s="127">
        <f t="shared" si="109"/>
        <v>0</v>
      </c>
      <c r="Q119" s="127">
        <f t="shared" si="109"/>
        <v>0</v>
      </c>
      <c r="R119" s="127">
        <f t="shared" si="109"/>
        <v>0</v>
      </c>
      <c r="S119" s="127">
        <f t="shared" si="109"/>
        <v>0</v>
      </c>
      <c r="T119" s="127">
        <f t="shared" si="109"/>
        <v>0</v>
      </c>
      <c r="U119" s="127">
        <f t="shared" si="109"/>
        <v>0</v>
      </c>
      <c r="V119" s="127">
        <f t="shared" si="109"/>
        <v>0</v>
      </c>
      <c r="W119" s="127">
        <f t="shared" si="109"/>
        <v>7206295</v>
      </c>
      <c r="X119" s="127">
        <f>F119-H119</f>
        <v>38716790</v>
      </c>
      <c r="Y119" s="105"/>
      <c r="Z119" s="288">
        <f>W119*100/F119</f>
        <v>15.692096905075084</v>
      </c>
      <c r="AA119" s="68"/>
      <c r="AB119" s="68" t="s">
        <v>162</v>
      </c>
      <c r="AC119" s="68"/>
      <c r="AD119" s="68"/>
      <c r="AE119" s="68"/>
      <c r="AF119" s="68"/>
      <c r="AG119" s="16"/>
      <c r="AH119" s="16"/>
      <c r="AI119" s="16"/>
      <c r="AJ119" s="16"/>
      <c r="AK119" s="16"/>
      <c r="AL119" s="16"/>
    </row>
    <row r="120" spans="1:38" ht="42.75" customHeight="1">
      <c r="A120" s="75">
        <v>103</v>
      </c>
      <c r="B120" s="76"/>
      <c r="C120" s="77"/>
      <c r="D120" s="279" t="s">
        <v>151</v>
      </c>
      <c r="E120" s="127"/>
      <c r="F120" s="127"/>
      <c r="G120" s="127">
        <f>G14</f>
        <v>3150000</v>
      </c>
      <c r="H120" s="127"/>
      <c r="I120" s="127"/>
      <c r="J120" s="127"/>
      <c r="K120" s="127"/>
      <c r="L120" s="127"/>
      <c r="M120" s="127"/>
      <c r="N120" s="127"/>
      <c r="O120" s="127"/>
      <c r="P120" s="127"/>
      <c r="Q120" s="127"/>
      <c r="R120" s="127"/>
      <c r="S120" s="127"/>
      <c r="T120" s="127"/>
      <c r="U120" s="127"/>
      <c r="V120" s="127"/>
      <c r="W120" s="127"/>
      <c r="X120" s="127">
        <f>G120-H120</f>
        <v>3150000</v>
      </c>
      <c r="Y120" s="105"/>
      <c r="Z120" s="68"/>
      <c r="AA120" s="68"/>
      <c r="AB120" s="68"/>
      <c r="AC120" s="68"/>
      <c r="AD120" s="68"/>
      <c r="AE120" s="68"/>
      <c r="AF120" s="68"/>
      <c r="AG120" s="16"/>
      <c r="AH120" s="16"/>
      <c r="AI120" s="16"/>
      <c r="AJ120" s="16"/>
      <c r="AK120" s="16"/>
      <c r="AL120" s="16"/>
    </row>
    <row r="121" spans="1:38" ht="37.5" customHeight="1">
      <c r="A121" s="283">
        <v>104</v>
      </c>
      <c r="B121" s="284"/>
      <c r="C121" s="285"/>
      <c r="D121" s="286" t="s">
        <v>148</v>
      </c>
      <c r="E121" s="287">
        <f>E118+F119+G120</f>
        <v>133014685</v>
      </c>
      <c r="F121" s="287"/>
      <c r="G121" s="287">
        <f>G119+G120</f>
        <v>19950000</v>
      </c>
      <c r="H121" s="287">
        <f>H118+H119</f>
        <v>8940914.0399999991</v>
      </c>
      <c r="I121" s="287"/>
      <c r="J121" s="287"/>
      <c r="K121" s="287"/>
      <c r="L121" s="287"/>
      <c r="M121" s="287"/>
      <c r="N121" s="287"/>
      <c r="O121" s="287"/>
      <c r="P121" s="287"/>
      <c r="Q121" s="287"/>
      <c r="R121" s="287"/>
      <c r="S121" s="287"/>
      <c r="T121" s="287"/>
      <c r="U121" s="287"/>
      <c r="V121" s="287"/>
      <c r="W121" s="287">
        <f>W118+W119</f>
        <v>8940914.0399999991</v>
      </c>
      <c r="X121" s="287">
        <f>X118+X119+X120</f>
        <v>124073770.95999999</v>
      </c>
      <c r="Y121" s="105"/>
      <c r="Z121" s="68"/>
      <c r="AA121" s="68"/>
      <c r="AB121" s="68"/>
      <c r="AC121" s="68"/>
      <c r="AD121" s="68"/>
      <c r="AE121" s="68"/>
      <c r="AF121" s="68"/>
      <c r="AG121" s="16"/>
      <c r="AH121" s="16"/>
      <c r="AI121" s="16"/>
      <c r="AJ121" s="16"/>
      <c r="AK121" s="16"/>
      <c r="AL121" s="16"/>
    </row>
    <row r="122" spans="1:38" ht="37.5" hidden="1" customHeight="1">
      <c r="A122" s="75"/>
      <c r="B122" s="158"/>
      <c r="C122" s="159"/>
      <c r="D122" s="160" t="s">
        <v>135</v>
      </c>
      <c r="E122" s="163"/>
      <c r="F122" s="163"/>
      <c r="G122" s="163"/>
      <c r="H122" s="163">
        <f t="shared" ref="H122:X122" si="110">H119-H123</f>
        <v>7206295</v>
      </c>
      <c r="I122" s="163">
        <f t="shared" si="110"/>
        <v>4400</v>
      </c>
      <c r="J122" s="163">
        <f t="shared" si="110"/>
        <v>0</v>
      </c>
      <c r="K122" s="163">
        <f t="shared" si="110"/>
        <v>0</v>
      </c>
      <c r="L122" s="163">
        <f t="shared" si="110"/>
        <v>0</v>
      </c>
      <c r="M122" s="163">
        <f t="shared" si="110"/>
        <v>0</v>
      </c>
      <c r="N122" s="163">
        <f t="shared" si="110"/>
        <v>0</v>
      </c>
      <c r="O122" s="163">
        <f t="shared" si="110"/>
        <v>0</v>
      </c>
      <c r="P122" s="163">
        <f t="shared" si="110"/>
        <v>0</v>
      </c>
      <c r="Q122" s="163">
        <f t="shared" si="110"/>
        <v>0</v>
      </c>
      <c r="R122" s="163">
        <f t="shared" si="110"/>
        <v>0</v>
      </c>
      <c r="S122" s="163">
        <f t="shared" si="110"/>
        <v>0</v>
      </c>
      <c r="T122" s="163">
        <f t="shared" si="110"/>
        <v>0</v>
      </c>
      <c r="U122" s="163">
        <f t="shared" si="110"/>
        <v>0</v>
      </c>
      <c r="V122" s="163">
        <f t="shared" si="110"/>
        <v>0</v>
      </c>
      <c r="W122" s="163">
        <f t="shared" si="110"/>
        <v>7206295</v>
      </c>
      <c r="X122" s="163">
        <f t="shared" si="110"/>
        <v>38716790</v>
      </c>
      <c r="Y122" s="105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</row>
    <row r="123" spans="1:38" ht="49.5" hidden="1" customHeight="1">
      <c r="A123" s="43"/>
      <c r="B123" s="41"/>
      <c r="C123" s="44"/>
      <c r="D123" s="155" t="s">
        <v>44</v>
      </c>
      <c r="E123" s="164">
        <f>E124+E125+E126+E127</f>
        <v>0</v>
      </c>
      <c r="F123" s="164"/>
      <c r="G123" s="164"/>
      <c r="H123" s="162"/>
      <c r="I123" s="162"/>
      <c r="J123" s="162"/>
      <c r="K123" s="162"/>
      <c r="L123" s="162"/>
      <c r="M123" s="162"/>
      <c r="N123" s="162"/>
      <c r="O123" s="162"/>
      <c r="P123" s="162"/>
      <c r="Q123" s="162"/>
      <c r="R123" s="162"/>
      <c r="S123" s="162"/>
      <c r="T123" s="162"/>
      <c r="U123" s="162"/>
      <c r="V123" s="162"/>
      <c r="W123" s="162"/>
      <c r="X123" s="166">
        <f>X124+X125+X126</f>
        <v>0</v>
      </c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</row>
    <row r="124" spans="1:38" ht="100.5" hidden="1" customHeight="1">
      <c r="A124" s="43"/>
      <c r="B124" s="46"/>
      <c r="C124" s="156" t="s">
        <v>45</v>
      </c>
      <c r="D124" s="82" t="s">
        <v>36</v>
      </c>
      <c r="E124" s="165"/>
      <c r="F124" s="165"/>
      <c r="G124" s="165"/>
      <c r="H124" s="17"/>
      <c r="I124" s="17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05">
        <f>E124-H124</f>
        <v>0</v>
      </c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</row>
    <row r="125" spans="1:38" ht="119.25" hidden="1" customHeight="1">
      <c r="A125" s="43"/>
      <c r="B125" s="46"/>
      <c r="C125" s="156"/>
      <c r="D125" s="99"/>
      <c r="E125" s="164"/>
      <c r="F125" s="164"/>
      <c r="G125" s="164"/>
      <c r="H125" s="17"/>
      <c r="I125" s="17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</row>
    <row r="126" spans="1:38" ht="97.5" hidden="1" customHeight="1">
      <c r="A126" s="43"/>
      <c r="B126" s="46"/>
      <c r="C126" s="156"/>
      <c r="D126" s="157"/>
      <c r="E126" s="165"/>
      <c r="F126" s="165"/>
      <c r="G126" s="165"/>
      <c r="H126" s="17"/>
      <c r="I126" s="17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</row>
    <row r="127" spans="1:38" ht="108.75" hidden="1" customHeight="1">
      <c r="A127" s="43"/>
      <c r="B127" s="46"/>
      <c r="C127" s="156"/>
      <c r="D127" s="99"/>
      <c r="E127" s="165"/>
      <c r="F127" s="165"/>
      <c r="G127" s="165"/>
      <c r="H127" s="17"/>
      <c r="I127" s="17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</row>
    <row r="128" spans="1:38" ht="32.25" hidden="1" customHeight="1">
      <c r="A128" s="43"/>
      <c r="B128" s="41"/>
      <c r="C128" s="50"/>
      <c r="D128" s="8"/>
      <c r="E128" s="164"/>
      <c r="F128" s="164"/>
      <c r="G128" s="164"/>
      <c r="H128" s="17"/>
      <c r="I128" s="17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</row>
    <row r="129" spans="1:38" ht="37.5" hidden="1" customHeight="1">
      <c r="A129" s="43"/>
      <c r="B129" s="46"/>
      <c r="C129" s="49"/>
      <c r="D129" s="8"/>
      <c r="E129" s="165"/>
      <c r="F129" s="165"/>
      <c r="G129" s="165"/>
      <c r="H129" s="17"/>
      <c r="I129" s="17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</row>
    <row r="130" spans="1:38" ht="22.5" hidden="1" customHeight="1">
      <c r="A130" s="43"/>
      <c r="B130" s="41"/>
      <c r="C130" s="50"/>
      <c r="D130" s="8"/>
      <c r="E130" s="164"/>
      <c r="F130" s="164"/>
      <c r="G130" s="164"/>
      <c r="H130" s="17"/>
      <c r="I130" s="17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</row>
    <row r="131" spans="1:38" ht="37.5" hidden="1" customHeight="1">
      <c r="A131" s="43"/>
      <c r="B131" s="46"/>
      <c r="C131" s="49"/>
      <c r="D131" s="8"/>
      <c r="E131" s="10"/>
      <c r="F131" s="10"/>
      <c r="G131" s="10"/>
      <c r="H131" s="17"/>
      <c r="I131" s="17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</row>
    <row r="132" spans="1:38" ht="27.75" hidden="1" customHeight="1">
      <c r="A132" s="43"/>
      <c r="B132" s="41"/>
      <c r="C132" s="51"/>
      <c r="D132" s="9"/>
      <c r="E132" s="14"/>
      <c r="F132" s="14"/>
      <c r="G132" s="14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</row>
    <row r="133" spans="1:38" ht="19.5" hidden="1" customHeight="1">
      <c r="A133" s="18"/>
      <c r="B133" s="29"/>
      <c r="C133" s="24"/>
      <c r="D133" s="9"/>
      <c r="E133" s="14"/>
      <c r="F133" s="14"/>
      <c r="G133" s="14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</row>
    <row r="134" spans="1:38" ht="39.75" hidden="1" customHeight="1">
      <c r="A134" s="18"/>
      <c r="B134" s="21"/>
      <c r="C134" s="22"/>
      <c r="D134" s="9"/>
      <c r="E134" s="11"/>
      <c r="F134" s="11"/>
      <c r="G134" s="11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</row>
    <row r="135" spans="1:38" ht="26.25" hidden="1" customHeight="1">
      <c r="A135" s="18"/>
      <c r="B135" s="21"/>
      <c r="C135" s="19"/>
      <c r="D135" s="9"/>
      <c r="E135" s="11"/>
      <c r="F135" s="11"/>
      <c r="G135" s="11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</row>
    <row r="136" spans="1:38" ht="20.25" hidden="1" customHeight="1">
      <c r="A136" s="18"/>
      <c r="B136" s="29"/>
      <c r="C136" s="24"/>
      <c r="D136" s="9"/>
      <c r="E136" s="14"/>
      <c r="F136" s="14"/>
      <c r="G136" s="14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</row>
    <row r="137" spans="1:38" ht="34.5" customHeight="1">
      <c r="A137" s="18"/>
      <c r="B137" s="21"/>
      <c r="C137" s="22"/>
      <c r="D137" s="9"/>
      <c r="E137" s="11"/>
      <c r="F137" s="11"/>
      <c r="G137" s="11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 t="s">
        <v>161</v>
      </c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</row>
    <row r="138" spans="1:38" ht="21.75" customHeight="1">
      <c r="A138" s="18"/>
      <c r="B138" s="21"/>
      <c r="C138" s="19"/>
      <c r="D138" s="9"/>
      <c r="E138" s="11"/>
      <c r="F138" s="11"/>
      <c r="G138" s="11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</row>
    <row r="139" spans="1:38" ht="19.5" customHeight="1">
      <c r="A139" s="18"/>
      <c r="B139" s="29"/>
      <c r="C139" s="23"/>
      <c r="D139" s="9" t="s">
        <v>1</v>
      </c>
      <c r="E139" s="14"/>
      <c r="F139" s="14"/>
      <c r="G139" s="14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</row>
    <row r="140" spans="1:38" ht="21.75" customHeight="1">
      <c r="A140" s="18"/>
      <c r="B140" s="21"/>
      <c r="C140" s="19"/>
      <c r="D140" s="9"/>
      <c r="E140" s="11"/>
      <c r="F140" s="11"/>
      <c r="G140" s="11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</row>
    <row r="141" spans="1:38" ht="21.75" customHeight="1">
      <c r="A141" s="43"/>
      <c r="B141" s="41"/>
      <c r="C141" s="48"/>
      <c r="D141" s="9"/>
      <c r="E141" s="14"/>
      <c r="F141" s="14"/>
      <c r="G141" s="14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</row>
    <row r="142" spans="1:38" ht="21.75" customHeight="1">
      <c r="A142" s="43"/>
      <c r="B142" s="46"/>
      <c r="C142" s="49"/>
      <c r="D142" s="9"/>
      <c r="E142" s="11"/>
      <c r="F142" s="11"/>
      <c r="G142" s="11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</row>
    <row r="143" spans="1:38" ht="32.25" customHeight="1">
      <c r="A143" s="43"/>
      <c r="B143" s="56"/>
      <c r="C143" s="48"/>
      <c r="D143" s="9"/>
      <c r="E143" s="14"/>
      <c r="F143" s="14"/>
      <c r="G143" s="14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</row>
    <row r="144" spans="1:38" ht="22.5" customHeight="1">
      <c r="A144" s="43"/>
      <c r="B144" s="56"/>
      <c r="C144" s="52"/>
      <c r="D144" s="9"/>
      <c r="E144" s="14"/>
      <c r="F144" s="14"/>
      <c r="G144" s="14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</row>
    <row r="145" spans="1:38" ht="22.5" customHeight="1">
      <c r="A145" s="43"/>
      <c r="B145" s="57"/>
      <c r="C145" s="47"/>
      <c r="D145" s="9"/>
      <c r="E145" s="11"/>
      <c r="F145" s="11"/>
      <c r="G145" s="11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</row>
    <row r="146" spans="1:38" ht="33.75" customHeight="1">
      <c r="A146" s="43"/>
      <c r="B146" s="58"/>
      <c r="C146" s="44"/>
      <c r="D146" s="9"/>
      <c r="E146" s="12"/>
      <c r="F146" s="12"/>
      <c r="G146" s="12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</row>
    <row r="147" spans="1:38" ht="20.25">
      <c r="A147" s="43"/>
      <c r="B147" s="58"/>
      <c r="C147" s="53"/>
      <c r="D147" s="9"/>
      <c r="E147" s="12"/>
      <c r="F147" s="12"/>
      <c r="G147" s="12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</row>
    <row r="148" spans="1:38" ht="25.5" customHeight="1">
      <c r="A148" s="43"/>
      <c r="B148" s="59"/>
      <c r="C148" s="54"/>
      <c r="D148" s="8"/>
      <c r="E148" s="10"/>
      <c r="F148" s="10"/>
      <c r="G148" s="10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</row>
    <row r="149" spans="1:38" ht="25.5" customHeight="1">
      <c r="A149" s="43"/>
      <c r="B149" s="60"/>
      <c r="C149" s="53"/>
      <c r="D149" s="8"/>
      <c r="E149" s="12"/>
      <c r="F149" s="12"/>
      <c r="G149" s="12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</row>
    <row r="150" spans="1:38" ht="33" customHeight="1">
      <c r="A150" s="43"/>
      <c r="B150" s="59"/>
      <c r="C150" s="49"/>
      <c r="D150" s="8"/>
      <c r="E150" s="10"/>
      <c r="F150" s="10"/>
      <c r="G150" s="10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</row>
    <row r="151" spans="1:38" ht="21" customHeight="1">
      <c r="A151" s="43"/>
      <c r="B151" s="61"/>
      <c r="C151" s="47"/>
      <c r="D151" s="34"/>
      <c r="E151" s="11"/>
      <c r="F151" s="11"/>
      <c r="G151" s="11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</row>
    <row r="152" spans="1:38" ht="22.5" customHeight="1">
      <c r="A152" s="43"/>
      <c r="B152" s="60"/>
      <c r="C152" s="50"/>
      <c r="D152" s="34"/>
      <c r="E152" s="14"/>
      <c r="F152" s="14"/>
      <c r="G152" s="14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</row>
    <row r="153" spans="1:38" ht="20.25">
      <c r="A153" s="43"/>
      <c r="B153" s="59"/>
      <c r="C153" s="49"/>
      <c r="D153" s="13"/>
      <c r="E153" s="11"/>
      <c r="F153" s="11"/>
      <c r="G153" s="11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</row>
    <row r="154" spans="1:38" ht="36.75" customHeight="1">
      <c r="A154" s="43"/>
      <c r="B154" s="41"/>
      <c r="C154" s="55"/>
      <c r="D154" s="13"/>
      <c r="E154" s="14"/>
      <c r="F154" s="14"/>
      <c r="G154" s="14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</row>
    <row r="155" spans="1:38" ht="23.25" customHeight="1">
      <c r="A155" s="43"/>
      <c r="B155" s="62"/>
      <c r="C155" s="44"/>
      <c r="D155" s="13"/>
      <c r="E155" s="14"/>
      <c r="F155" s="14"/>
      <c r="G155" s="14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</row>
    <row r="156" spans="1:38" ht="31.5" customHeight="1">
      <c r="A156" s="43"/>
      <c r="B156" s="46"/>
      <c r="C156" s="22"/>
      <c r="D156" s="13"/>
      <c r="E156" s="11"/>
      <c r="F156" s="11"/>
      <c r="G156" s="11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</row>
    <row r="157" spans="1:38" ht="20.25">
      <c r="A157" s="43"/>
      <c r="B157" s="59"/>
      <c r="C157" s="24"/>
      <c r="D157" s="33"/>
      <c r="E157" s="14"/>
      <c r="F157" s="14"/>
      <c r="G157" s="14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</row>
    <row r="158" spans="1:38" ht="20.25">
      <c r="A158" s="43"/>
      <c r="B158" s="59"/>
      <c r="C158" s="22"/>
      <c r="D158" s="33"/>
      <c r="E158" s="14"/>
      <c r="F158" s="223"/>
      <c r="G158" s="223"/>
      <c r="H158" s="30"/>
      <c r="I158" s="30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</row>
    <row r="159" spans="1:38" s="31" customFormat="1" ht="15.75">
      <c r="B159" s="25"/>
      <c r="C159" s="26"/>
      <c r="D159" s="27"/>
      <c r="E159" s="28"/>
      <c r="F159" s="28"/>
      <c r="G159" s="28"/>
    </row>
    <row r="160" spans="1:38" s="31" customFormat="1" ht="15.75">
      <c r="B160" s="25"/>
      <c r="C160" s="26"/>
      <c r="D160" s="27"/>
      <c r="E160" s="28"/>
      <c r="F160" s="28"/>
      <c r="G160" s="28"/>
    </row>
    <row r="161" spans="2:7" s="31" customFormat="1" ht="20.25">
      <c r="B161" s="25"/>
      <c r="C161" s="36"/>
      <c r="D161" s="37"/>
      <c r="E161" s="32"/>
      <c r="F161" s="32"/>
      <c r="G161" s="32"/>
    </row>
    <row r="162" spans="2:7" ht="18.75">
      <c r="B162" s="5"/>
      <c r="C162" s="1"/>
      <c r="D162" s="1"/>
      <c r="E162" s="3"/>
      <c r="F162" s="3"/>
      <c r="G162" s="3"/>
    </row>
    <row r="163" spans="2:7" ht="18.75">
      <c r="B163" s="5"/>
      <c r="C163" s="1"/>
      <c r="D163" s="1"/>
      <c r="E163" s="3"/>
      <c r="F163" s="3"/>
      <c r="G163" s="3"/>
    </row>
    <row r="164" spans="2:7" ht="18.75">
      <c r="B164" s="5"/>
      <c r="C164" s="1"/>
      <c r="D164" s="1"/>
      <c r="E164" s="3"/>
      <c r="F164" s="3"/>
      <c r="G164" s="3"/>
    </row>
    <row r="165" spans="2:7" ht="18.75">
      <c r="B165" s="5"/>
      <c r="C165" s="1"/>
      <c r="D165" s="1"/>
      <c r="E165" s="3"/>
      <c r="F165" s="3"/>
      <c r="G165" s="3"/>
    </row>
    <row r="166" spans="2:7" ht="18.75">
      <c r="B166" s="5"/>
      <c r="C166" s="1"/>
      <c r="D166" s="1"/>
      <c r="E166" s="15"/>
      <c r="F166" s="15"/>
      <c r="G166" s="15"/>
    </row>
    <row r="167" spans="2:7" ht="18.75">
      <c r="B167" s="5"/>
      <c r="C167" s="1"/>
      <c r="D167" s="1"/>
      <c r="E167" s="15"/>
      <c r="F167" s="15"/>
      <c r="G167" s="15"/>
    </row>
    <row r="168" spans="2:7" ht="18.75">
      <c r="B168" s="5"/>
      <c r="C168" s="1"/>
      <c r="D168" s="1"/>
      <c r="E168" s="15"/>
      <c r="F168" s="15"/>
      <c r="G168" s="15"/>
    </row>
    <row r="169" spans="2:7" ht="18.75">
      <c r="B169" s="5"/>
      <c r="C169" s="1"/>
      <c r="D169" s="1"/>
      <c r="E169" s="15"/>
      <c r="F169" s="15"/>
      <c r="G169" s="15"/>
    </row>
    <row r="170" spans="2:7" ht="18.75">
      <c r="B170" s="5"/>
      <c r="C170" s="1"/>
      <c r="D170" s="1"/>
      <c r="E170" s="15"/>
      <c r="F170" s="15"/>
      <c r="G170" s="15"/>
    </row>
    <row r="171" spans="2:7" ht="18.75">
      <c r="B171" s="5"/>
      <c r="C171" s="1"/>
      <c r="D171" s="1"/>
      <c r="E171" s="15"/>
      <c r="F171" s="15"/>
      <c r="G171" s="15"/>
    </row>
    <row r="172" spans="2:7" ht="18.75">
      <c r="B172" s="5"/>
      <c r="C172" s="1"/>
      <c r="D172" s="1"/>
      <c r="E172" s="3"/>
      <c r="F172" s="3"/>
      <c r="G172" s="3"/>
    </row>
    <row r="173" spans="2:7" ht="18.75">
      <c r="B173" s="5"/>
      <c r="C173" s="1"/>
      <c r="D173" s="1"/>
      <c r="E173" s="3"/>
      <c r="F173" s="3"/>
      <c r="G173" s="3"/>
    </row>
    <row r="174" spans="2:7" ht="18.75">
      <c r="B174" s="5"/>
      <c r="C174" s="1"/>
      <c r="D174" s="1"/>
      <c r="E174" s="3"/>
      <c r="F174" s="3"/>
      <c r="G174" s="3"/>
    </row>
    <row r="175" spans="2:7" ht="18.75">
      <c r="B175" s="5"/>
      <c r="C175" s="1"/>
      <c r="D175" s="1"/>
      <c r="E175" s="3"/>
      <c r="F175" s="3"/>
      <c r="G175" s="3"/>
    </row>
    <row r="176" spans="2:7" ht="18.75">
      <c r="B176" s="5"/>
      <c r="C176" s="1"/>
      <c r="D176" s="1"/>
      <c r="E176" s="3"/>
      <c r="F176" s="3"/>
      <c r="G176" s="3"/>
    </row>
    <row r="177" spans="2:7" ht="18.75">
      <c r="B177" s="5"/>
      <c r="C177" s="1"/>
      <c r="D177" s="1"/>
      <c r="E177" s="3"/>
      <c r="F177" s="3"/>
      <c r="G177" s="3"/>
    </row>
    <row r="178" spans="2:7" ht="18.75">
      <c r="B178" s="5"/>
      <c r="C178" s="1"/>
      <c r="D178" s="1"/>
      <c r="E178" s="3"/>
      <c r="F178" s="3"/>
      <c r="G178" s="3"/>
    </row>
    <row r="179" spans="2:7" ht="18.75">
      <c r="B179" s="5"/>
      <c r="C179" s="1"/>
      <c r="D179" s="1"/>
      <c r="E179" s="3"/>
      <c r="F179" s="3"/>
      <c r="G179" s="3"/>
    </row>
    <row r="180" spans="2:7" ht="18.75">
      <c r="B180" s="5"/>
      <c r="C180" s="1"/>
      <c r="D180" s="1"/>
      <c r="E180" s="3"/>
      <c r="F180" s="3"/>
      <c r="G180" s="3"/>
    </row>
    <row r="181" spans="2:7" ht="18.75">
      <c r="B181" s="5"/>
      <c r="C181" s="1"/>
      <c r="D181" s="1"/>
      <c r="E181" s="3"/>
      <c r="F181" s="3"/>
      <c r="G181" s="3"/>
    </row>
    <row r="182" spans="2:7" ht="18.75">
      <c r="B182" s="5"/>
      <c r="C182" s="1"/>
      <c r="D182" s="1"/>
      <c r="E182" s="3"/>
      <c r="F182" s="3"/>
      <c r="G182" s="3"/>
    </row>
    <row r="183" spans="2:7" ht="18.75">
      <c r="B183" s="5"/>
      <c r="C183" s="1"/>
      <c r="D183" s="1"/>
      <c r="E183" s="3"/>
      <c r="F183" s="3"/>
      <c r="G183" s="3"/>
    </row>
    <row r="184" spans="2:7" ht="18.75">
      <c r="B184" s="5"/>
      <c r="C184" s="1"/>
      <c r="D184" s="1"/>
      <c r="E184" s="3"/>
      <c r="F184" s="3"/>
      <c r="G184" s="3"/>
    </row>
    <row r="185" spans="2:7" ht="18.75">
      <c r="B185" s="5"/>
      <c r="C185" s="1"/>
      <c r="D185" s="1"/>
      <c r="E185" s="3"/>
      <c r="F185" s="3"/>
      <c r="G185" s="3"/>
    </row>
    <row r="186" spans="2:7" ht="18.75">
      <c r="B186" s="5"/>
      <c r="C186" s="1"/>
      <c r="D186" s="1"/>
      <c r="E186" s="3"/>
      <c r="F186" s="3"/>
      <c r="G186" s="3"/>
    </row>
    <row r="187" spans="2:7" ht="18.75">
      <c r="B187" s="5"/>
      <c r="C187" s="1"/>
      <c r="D187" s="1"/>
      <c r="E187" s="3"/>
      <c r="F187" s="3"/>
      <c r="G187" s="3"/>
    </row>
    <row r="188" spans="2:7" ht="18.75">
      <c r="B188" s="5"/>
      <c r="C188" s="1"/>
      <c r="D188" s="1"/>
      <c r="E188" s="3"/>
      <c r="F188" s="3"/>
      <c r="G188" s="3"/>
    </row>
    <row r="189" spans="2:7" ht="18.75">
      <c r="B189" s="5"/>
      <c r="C189" s="1"/>
      <c r="D189" s="1"/>
      <c r="E189" s="3"/>
      <c r="F189" s="3"/>
      <c r="G189" s="3"/>
    </row>
    <row r="190" spans="2:7" ht="18.75">
      <c r="B190" s="5"/>
      <c r="C190" s="1"/>
      <c r="D190" s="1"/>
      <c r="E190" s="3"/>
      <c r="F190" s="3"/>
      <c r="G190" s="3"/>
    </row>
    <row r="191" spans="2:7" ht="18.75">
      <c r="B191" s="5"/>
      <c r="C191" s="1"/>
      <c r="D191" s="1"/>
      <c r="E191" s="3"/>
      <c r="F191" s="3"/>
      <c r="G191" s="3"/>
    </row>
    <row r="192" spans="2:7" ht="18.75">
      <c r="B192" s="5"/>
      <c r="C192" s="1"/>
      <c r="D192" s="1"/>
      <c r="E192" s="3"/>
      <c r="F192" s="3"/>
      <c r="G192" s="3"/>
    </row>
    <row r="193" spans="2:7" ht="18.75">
      <c r="B193" s="5"/>
      <c r="C193" s="1"/>
      <c r="D193" s="1"/>
      <c r="E193" s="3"/>
      <c r="F193" s="3"/>
      <c r="G193" s="3"/>
    </row>
    <row r="194" spans="2:7" ht="18.75">
      <c r="B194" s="5"/>
      <c r="C194" s="1"/>
      <c r="D194" s="1"/>
      <c r="E194" s="3"/>
      <c r="F194" s="3"/>
      <c r="G194" s="3"/>
    </row>
    <row r="195" spans="2:7" ht="18.75">
      <c r="B195" s="5"/>
      <c r="C195" s="1"/>
      <c r="D195" s="1"/>
      <c r="E195" s="3"/>
      <c r="F195" s="3"/>
      <c r="G195" s="3"/>
    </row>
    <row r="196" spans="2:7" ht="18.75">
      <c r="B196" s="5"/>
      <c r="C196" s="1"/>
      <c r="D196" s="1"/>
      <c r="E196" s="3"/>
      <c r="F196" s="3"/>
      <c r="G196" s="3"/>
    </row>
    <row r="197" spans="2:7" ht="18.75">
      <c r="B197" s="5"/>
      <c r="C197" s="1"/>
      <c r="D197" s="1"/>
      <c r="E197" s="3"/>
      <c r="F197" s="3"/>
      <c r="G197" s="3"/>
    </row>
    <row r="198" spans="2:7" ht="18.75">
      <c r="B198" s="5"/>
      <c r="C198" s="1"/>
      <c r="D198" s="1"/>
      <c r="E198" s="3"/>
      <c r="F198" s="3"/>
      <c r="G198" s="3"/>
    </row>
    <row r="199" spans="2:7" ht="18.75">
      <c r="B199" s="5"/>
      <c r="C199" s="1"/>
      <c r="D199" s="1"/>
      <c r="E199" s="3"/>
      <c r="F199" s="3"/>
      <c r="G199" s="3"/>
    </row>
    <row r="200" spans="2:7" ht="18.75">
      <c r="B200" s="5"/>
      <c r="C200" s="1"/>
      <c r="D200" s="1"/>
      <c r="E200" s="3"/>
      <c r="F200" s="3"/>
      <c r="G200" s="3"/>
    </row>
    <row r="201" spans="2:7" ht="18.75">
      <c r="B201" s="5"/>
      <c r="C201" s="1"/>
      <c r="D201" s="1"/>
      <c r="E201" s="3"/>
      <c r="F201" s="3"/>
      <c r="G201" s="3"/>
    </row>
    <row r="202" spans="2:7" ht="18.75">
      <c r="B202" s="5"/>
      <c r="C202" s="1"/>
      <c r="D202" s="1"/>
      <c r="E202" s="3"/>
      <c r="F202" s="3"/>
      <c r="G202" s="3"/>
    </row>
    <row r="203" spans="2:7" ht="18.75">
      <c r="B203" s="5"/>
      <c r="C203" s="1"/>
      <c r="D203" s="1"/>
      <c r="E203" s="3"/>
      <c r="F203" s="3"/>
      <c r="G203" s="3"/>
    </row>
    <row r="204" spans="2:7" ht="18.75">
      <c r="B204" s="5"/>
      <c r="C204" s="1"/>
      <c r="D204" s="1"/>
      <c r="E204" s="3"/>
      <c r="F204" s="3"/>
      <c r="G204" s="3"/>
    </row>
    <row r="205" spans="2:7" ht="18.75">
      <c r="B205" s="5"/>
      <c r="C205" s="1"/>
      <c r="D205" s="1"/>
      <c r="E205" s="3"/>
      <c r="F205" s="3"/>
      <c r="G205" s="3"/>
    </row>
    <row r="206" spans="2:7" ht="18.75">
      <c r="B206" s="5"/>
      <c r="C206" s="1"/>
      <c r="D206" s="1"/>
      <c r="E206" s="3"/>
      <c r="F206" s="3"/>
      <c r="G206" s="3"/>
    </row>
    <row r="207" spans="2:7" ht="18.75">
      <c r="B207" s="5"/>
      <c r="C207" s="1"/>
      <c r="D207" s="1"/>
      <c r="E207" s="3"/>
      <c r="F207" s="3"/>
      <c r="G207" s="3"/>
    </row>
    <row r="208" spans="2:7" ht="18.75">
      <c r="B208" s="5"/>
      <c r="C208" s="1"/>
      <c r="D208" s="1"/>
      <c r="E208" s="3"/>
      <c r="F208" s="3"/>
      <c r="G208" s="3"/>
    </row>
    <row r="209" spans="2:7" ht="18.75">
      <c r="B209" s="5"/>
      <c r="C209" s="1"/>
      <c r="D209" s="1"/>
      <c r="E209" s="3"/>
      <c r="F209" s="3"/>
      <c r="G209" s="3"/>
    </row>
    <row r="210" spans="2:7" ht="18.75">
      <c r="B210" s="5"/>
      <c r="C210" s="1"/>
      <c r="D210" s="1"/>
      <c r="E210" s="3"/>
      <c r="F210" s="3"/>
      <c r="G210" s="3"/>
    </row>
    <row r="211" spans="2:7" ht="18.75">
      <c r="B211" s="5"/>
      <c r="C211" s="1"/>
      <c r="D211" s="1"/>
      <c r="E211" s="3"/>
      <c r="F211" s="3"/>
      <c r="G211" s="3"/>
    </row>
    <row r="212" spans="2:7" ht="18.75">
      <c r="B212" s="5"/>
      <c r="C212" s="1"/>
      <c r="D212" s="1"/>
      <c r="E212" s="3"/>
      <c r="F212" s="3"/>
      <c r="G212" s="3"/>
    </row>
    <row r="213" spans="2:7" ht="18.75">
      <c r="B213" s="5"/>
      <c r="C213" s="1"/>
      <c r="D213" s="1"/>
      <c r="E213" s="3"/>
      <c r="F213" s="3"/>
      <c r="G213" s="3"/>
    </row>
    <row r="214" spans="2:7" ht="18.75">
      <c r="B214" s="5"/>
      <c r="C214" s="1"/>
      <c r="D214" s="1"/>
      <c r="E214" s="3"/>
      <c r="F214" s="3"/>
      <c r="G214" s="3"/>
    </row>
    <row r="215" spans="2:7" ht="18.75">
      <c r="B215" s="5"/>
      <c r="C215" s="1"/>
      <c r="D215" s="1"/>
      <c r="E215" s="3"/>
      <c r="F215" s="3"/>
      <c r="G215" s="3"/>
    </row>
    <row r="216" spans="2:7" ht="18.75">
      <c r="B216" s="5"/>
      <c r="C216" s="1"/>
      <c r="D216" s="1"/>
      <c r="E216" s="3"/>
      <c r="F216" s="3"/>
      <c r="G216" s="3"/>
    </row>
    <row r="217" spans="2:7" ht="18.75">
      <c r="B217" s="5"/>
      <c r="C217" s="1"/>
      <c r="D217" s="1"/>
      <c r="E217" s="3"/>
      <c r="F217" s="3"/>
      <c r="G217" s="3"/>
    </row>
    <row r="218" spans="2:7" ht="18.75">
      <c r="B218" s="5"/>
      <c r="C218" s="1"/>
      <c r="D218" s="1"/>
      <c r="E218" s="3"/>
      <c r="F218" s="3"/>
      <c r="G218" s="3"/>
    </row>
    <row r="219" spans="2:7" ht="18.75">
      <c r="B219" s="5"/>
      <c r="C219" s="1"/>
      <c r="D219" s="1"/>
      <c r="E219" s="3"/>
      <c r="F219" s="3"/>
      <c r="G219" s="3"/>
    </row>
    <row r="220" spans="2:7" ht="18.75">
      <c r="B220" s="5"/>
      <c r="C220" s="1"/>
      <c r="D220" s="1"/>
      <c r="E220" s="3"/>
      <c r="F220" s="3"/>
      <c r="G220" s="3"/>
    </row>
    <row r="221" spans="2:7" ht="18.75">
      <c r="B221" s="5"/>
      <c r="C221" s="1"/>
      <c r="D221" s="1"/>
      <c r="E221" s="3"/>
      <c r="F221" s="3"/>
      <c r="G221" s="3"/>
    </row>
    <row r="222" spans="2:7" ht="18.75">
      <c r="B222" s="5"/>
      <c r="C222" s="1"/>
      <c r="D222" s="1"/>
      <c r="E222" s="3"/>
      <c r="F222" s="3"/>
      <c r="G222" s="3"/>
    </row>
    <row r="223" spans="2:7" ht="18.75">
      <c r="B223" s="5"/>
      <c r="C223" s="1"/>
      <c r="D223" s="1"/>
      <c r="E223" s="3"/>
      <c r="F223" s="3"/>
      <c r="G223" s="3"/>
    </row>
    <row r="224" spans="2:7" ht="18.75">
      <c r="B224" s="5"/>
      <c r="C224" s="1"/>
      <c r="D224" s="1"/>
      <c r="E224" s="3"/>
      <c r="F224" s="3"/>
      <c r="G224" s="3"/>
    </row>
    <row r="225" spans="2:7" ht="18.75">
      <c r="B225" s="5"/>
      <c r="C225" s="1"/>
      <c r="D225" s="1"/>
      <c r="E225" s="3"/>
      <c r="F225" s="3"/>
      <c r="G225" s="3"/>
    </row>
    <row r="226" spans="2:7" ht="18.75">
      <c r="B226" s="5"/>
      <c r="C226" s="1"/>
      <c r="D226" s="1"/>
      <c r="E226" s="3"/>
      <c r="F226" s="3"/>
      <c r="G226" s="3"/>
    </row>
    <row r="227" spans="2:7" ht="18.75">
      <c r="B227" s="5"/>
      <c r="C227" s="1"/>
      <c r="D227" s="1"/>
      <c r="E227" s="3"/>
      <c r="F227" s="3"/>
      <c r="G227" s="3"/>
    </row>
    <row r="228" spans="2:7" ht="18.75">
      <c r="B228" s="5"/>
      <c r="C228" s="1"/>
      <c r="D228" s="1"/>
      <c r="E228" s="3"/>
      <c r="F228" s="3"/>
      <c r="G228" s="3"/>
    </row>
    <row r="229" spans="2:7" ht="18.75">
      <c r="B229" s="5"/>
      <c r="C229" s="1"/>
      <c r="D229" s="1"/>
      <c r="E229" s="3"/>
      <c r="F229" s="3"/>
      <c r="G229" s="3"/>
    </row>
    <row r="230" spans="2:7" ht="18.75">
      <c r="B230" s="5"/>
      <c r="C230" s="1"/>
      <c r="D230" s="1"/>
      <c r="E230" s="3"/>
      <c r="F230" s="3"/>
      <c r="G230" s="3"/>
    </row>
    <row r="231" spans="2:7" ht="18.75">
      <c r="B231" s="5"/>
      <c r="C231" s="1"/>
      <c r="D231" s="1"/>
      <c r="E231" s="3"/>
      <c r="F231" s="3"/>
      <c r="G231" s="3"/>
    </row>
    <row r="232" spans="2:7" ht="18.75">
      <c r="B232" s="5"/>
      <c r="C232" s="1"/>
      <c r="D232" s="1"/>
      <c r="E232" s="3"/>
      <c r="F232" s="3"/>
      <c r="G232" s="3"/>
    </row>
    <row r="233" spans="2:7" ht="18.75">
      <c r="B233" s="5"/>
      <c r="C233" s="1"/>
      <c r="D233" s="1"/>
      <c r="E233" s="3"/>
      <c r="F233" s="3"/>
      <c r="G233" s="3"/>
    </row>
    <row r="234" spans="2:7" ht="18.75">
      <c r="B234" s="5"/>
      <c r="C234" s="1"/>
      <c r="D234" s="1"/>
      <c r="E234" s="3"/>
      <c r="F234" s="3"/>
      <c r="G234" s="3"/>
    </row>
    <row r="235" spans="2:7" ht="18.75">
      <c r="B235" s="5"/>
      <c r="C235" s="1"/>
      <c r="D235" s="1"/>
      <c r="E235" s="3"/>
      <c r="F235" s="3"/>
      <c r="G235" s="3"/>
    </row>
    <row r="236" spans="2:7" ht="18.75">
      <c r="B236" s="5"/>
      <c r="C236" s="1"/>
      <c r="D236" s="1"/>
      <c r="E236" s="3"/>
      <c r="F236" s="3"/>
      <c r="G236" s="3"/>
    </row>
    <row r="237" spans="2:7" ht="18.75">
      <c r="B237" s="5"/>
      <c r="C237" s="1"/>
      <c r="D237" s="1"/>
      <c r="E237" s="3"/>
      <c r="F237" s="3"/>
      <c r="G237" s="3"/>
    </row>
    <row r="238" spans="2:7" ht="18.75">
      <c r="B238" s="5"/>
      <c r="C238" s="1"/>
      <c r="D238" s="1"/>
      <c r="E238" s="3"/>
      <c r="F238" s="3"/>
      <c r="G238" s="3"/>
    </row>
    <row r="239" spans="2:7" ht="18.75">
      <c r="B239" s="5"/>
      <c r="C239" s="1"/>
      <c r="D239" s="1"/>
      <c r="E239" s="3"/>
      <c r="F239" s="3"/>
      <c r="G239" s="3"/>
    </row>
    <row r="240" spans="2:7" ht="18.75">
      <c r="B240" s="5"/>
      <c r="C240" s="1"/>
      <c r="D240" s="1"/>
      <c r="E240" s="3"/>
      <c r="F240" s="3"/>
      <c r="G240" s="3"/>
    </row>
    <row r="241" spans="2:7" ht="18.75">
      <c r="B241" s="5"/>
      <c r="C241" s="1"/>
      <c r="D241" s="1"/>
      <c r="E241" s="3"/>
      <c r="F241" s="3"/>
      <c r="G241" s="3"/>
    </row>
    <row r="242" spans="2:7" ht="18.75">
      <c r="B242" s="5"/>
      <c r="C242" s="1"/>
      <c r="D242" s="1"/>
      <c r="E242" s="3"/>
      <c r="F242" s="3"/>
      <c r="G242" s="3"/>
    </row>
    <row r="243" spans="2:7" ht="18.75">
      <c r="B243" s="5"/>
      <c r="C243" s="1"/>
      <c r="D243" s="1"/>
      <c r="E243" s="3"/>
      <c r="F243" s="3"/>
      <c r="G243" s="3"/>
    </row>
    <row r="244" spans="2:7" ht="18.75">
      <c r="B244" s="5"/>
      <c r="C244" s="1"/>
      <c r="D244" s="1"/>
      <c r="E244" s="3"/>
      <c r="F244" s="3"/>
      <c r="G244" s="3"/>
    </row>
    <row r="245" spans="2:7" ht="18.75">
      <c r="B245" s="5"/>
      <c r="C245" s="1"/>
      <c r="D245" s="1"/>
      <c r="E245" s="3"/>
      <c r="F245" s="3"/>
      <c r="G245" s="3"/>
    </row>
    <row r="246" spans="2:7" ht="18.75">
      <c r="B246" s="5"/>
      <c r="C246" s="1"/>
      <c r="D246" s="1"/>
      <c r="E246" s="3"/>
      <c r="F246" s="3"/>
      <c r="G246" s="3"/>
    </row>
    <row r="247" spans="2:7" ht="18.75">
      <c r="B247" s="5"/>
      <c r="C247" s="1"/>
      <c r="D247" s="1"/>
      <c r="E247" s="3"/>
      <c r="F247" s="3"/>
      <c r="G247" s="3"/>
    </row>
    <row r="248" spans="2:7" ht="18.75">
      <c r="B248" s="5"/>
      <c r="C248" s="1"/>
      <c r="D248" s="1"/>
      <c r="E248" s="3"/>
      <c r="F248" s="3"/>
      <c r="G248" s="3"/>
    </row>
    <row r="249" spans="2:7" ht="18.75">
      <c r="B249" s="5"/>
      <c r="C249" s="1"/>
      <c r="D249" s="1"/>
      <c r="E249" s="3"/>
      <c r="F249" s="3"/>
      <c r="G249" s="3"/>
    </row>
    <row r="250" spans="2:7" ht="18.75">
      <c r="B250" s="5"/>
      <c r="C250" s="1"/>
      <c r="D250" s="1"/>
      <c r="E250" s="3"/>
      <c r="F250" s="3"/>
      <c r="G250" s="3"/>
    </row>
    <row r="251" spans="2:7" ht="18.75">
      <c r="B251" s="5"/>
      <c r="C251" s="1"/>
      <c r="D251" s="1"/>
      <c r="E251" s="3"/>
      <c r="F251" s="3"/>
      <c r="G251" s="3"/>
    </row>
    <row r="252" spans="2:7" ht="18.75">
      <c r="B252" s="5"/>
      <c r="C252" s="1"/>
      <c r="D252" s="1"/>
      <c r="E252" s="3"/>
      <c r="F252" s="3"/>
      <c r="G252" s="3"/>
    </row>
    <row r="253" spans="2:7" ht="18.75">
      <c r="B253" s="5"/>
      <c r="C253" s="1"/>
      <c r="D253" s="1"/>
      <c r="E253" s="3"/>
      <c r="F253" s="3"/>
      <c r="G253" s="3"/>
    </row>
    <row r="254" spans="2:7" ht="18.75">
      <c r="B254" s="5"/>
      <c r="C254" s="1"/>
      <c r="D254" s="1"/>
      <c r="E254" s="3"/>
      <c r="F254" s="3"/>
      <c r="G254" s="3"/>
    </row>
    <row r="255" spans="2:7" ht="18.75">
      <c r="B255" s="5"/>
      <c r="C255" s="1"/>
      <c r="D255" s="1"/>
      <c r="E255" s="3"/>
      <c r="F255" s="3"/>
      <c r="G255" s="3"/>
    </row>
    <row r="256" spans="2:7" ht="18.75">
      <c r="B256" s="5"/>
      <c r="C256" s="1"/>
      <c r="D256" s="1"/>
      <c r="E256" s="3"/>
      <c r="F256" s="3"/>
      <c r="G256" s="3"/>
    </row>
    <row r="257" spans="2:7" ht="18.75">
      <c r="B257" s="5"/>
      <c r="C257" s="1"/>
      <c r="D257" s="1"/>
      <c r="E257" s="3"/>
      <c r="F257" s="3"/>
      <c r="G257" s="3"/>
    </row>
    <row r="258" spans="2:7" ht="18.75">
      <c r="B258" s="5"/>
      <c r="C258" s="1"/>
      <c r="D258" s="1"/>
      <c r="E258" s="3"/>
      <c r="F258" s="3"/>
      <c r="G258" s="3"/>
    </row>
    <row r="259" spans="2:7" ht="18.75">
      <c r="B259" s="5"/>
      <c r="C259" s="1"/>
      <c r="D259" s="1"/>
      <c r="E259" s="3"/>
      <c r="F259" s="3"/>
      <c r="G259" s="3"/>
    </row>
    <row r="260" spans="2:7" ht="18.75">
      <c r="B260" s="5"/>
      <c r="C260" s="1"/>
      <c r="D260" s="1"/>
      <c r="E260" s="3"/>
      <c r="F260" s="3"/>
      <c r="G260" s="3"/>
    </row>
    <row r="261" spans="2:7" ht="18.75">
      <c r="B261" s="5"/>
      <c r="C261" s="1"/>
      <c r="D261" s="1"/>
      <c r="E261" s="3"/>
      <c r="F261" s="3"/>
      <c r="G261" s="3"/>
    </row>
    <row r="262" spans="2:7" ht="18.75">
      <c r="B262" s="5"/>
      <c r="C262" s="1"/>
      <c r="D262" s="1"/>
      <c r="E262" s="3"/>
      <c r="F262" s="3"/>
      <c r="G262" s="3"/>
    </row>
    <row r="263" spans="2:7" ht="18.75">
      <c r="B263" s="5"/>
      <c r="C263" s="1"/>
      <c r="D263" s="1"/>
      <c r="E263" s="3"/>
      <c r="F263" s="3"/>
      <c r="G263" s="3"/>
    </row>
    <row r="264" spans="2:7" ht="18.75">
      <c r="B264" s="5"/>
      <c r="C264" s="1"/>
      <c r="D264" s="1"/>
      <c r="E264" s="3"/>
      <c r="F264" s="3"/>
      <c r="G264" s="3"/>
    </row>
    <row r="265" spans="2:7" ht="18.75">
      <c r="B265" s="5"/>
      <c r="C265" s="1"/>
      <c r="D265" s="1"/>
      <c r="E265" s="3"/>
      <c r="F265" s="3"/>
      <c r="G265" s="3"/>
    </row>
    <row r="266" spans="2:7" ht="18.75">
      <c r="B266" s="5"/>
      <c r="C266" s="1"/>
      <c r="D266" s="1"/>
      <c r="E266" s="3"/>
      <c r="F266" s="3"/>
      <c r="G266" s="3"/>
    </row>
    <row r="267" spans="2:7" ht="18.75">
      <c r="B267" s="5"/>
      <c r="C267" s="1"/>
      <c r="D267" s="1"/>
      <c r="E267" s="3"/>
      <c r="F267" s="3"/>
      <c r="G267" s="3"/>
    </row>
    <row r="268" spans="2:7" ht="18.75">
      <c r="B268" s="5"/>
      <c r="C268" s="1"/>
      <c r="D268" s="1"/>
      <c r="E268" s="3"/>
      <c r="F268" s="3"/>
      <c r="G268" s="3"/>
    </row>
    <row r="269" spans="2:7" ht="18.75">
      <c r="B269" s="5"/>
      <c r="C269" s="1"/>
      <c r="D269" s="1"/>
      <c r="E269" s="3"/>
      <c r="F269" s="3"/>
      <c r="G269" s="3"/>
    </row>
    <row r="270" spans="2:7" ht="18.75">
      <c r="B270" s="5"/>
      <c r="C270" s="1"/>
      <c r="D270" s="1"/>
      <c r="E270" s="3"/>
      <c r="F270" s="3"/>
      <c r="G270" s="3"/>
    </row>
    <row r="271" spans="2:7" ht="18.75">
      <c r="B271" s="5"/>
      <c r="C271" s="1"/>
      <c r="D271" s="1"/>
      <c r="E271" s="3"/>
      <c r="F271" s="3"/>
      <c r="G271" s="3"/>
    </row>
    <row r="272" spans="2:7" ht="18.75">
      <c r="B272" s="5"/>
      <c r="C272" s="1"/>
      <c r="D272" s="1"/>
      <c r="E272" s="3"/>
      <c r="F272" s="3"/>
      <c r="G272" s="3"/>
    </row>
    <row r="273" spans="2:7" ht="18.75">
      <c r="B273" s="5"/>
      <c r="C273" s="1"/>
      <c r="D273" s="1"/>
      <c r="E273" s="3"/>
      <c r="F273" s="3"/>
      <c r="G273" s="3"/>
    </row>
    <row r="274" spans="2:7" ht="18.75">
      <c r="B274" s="5"/>
      <c r="C274" s="1"/>
      <c r="D274" s="1"/>
      <c r="E274" s="3"/>
      <c r="F274" s="3"/>
      <c r="G274" s="3"/>
    </row>
    <row r="275" spans="2:7" ht="18.75">
      <c r="B275" s="5"/>
      <c r="C275" s="1"/>
      <c r="D275" s="1"/>
      <c r="E275" s="3"/>
      <c r="F275" s="3"/>
      <c r="G275" s="3"/>
    </row>
    <row r="276" spans="2:7" ht="18.75">
      <c r="B276" s="5"/>
      <c r="C276" s="1"/>
      <c r="D276" s="1"/>
      <c r="E276" s="3"/>
      <c r="F276" s="3"/>
      <c r="G276" s="3"/>
    </row>
    <row r="277" spans="2:7" ht="18.75">
      <c r="B277" s="5"/>
      <c r="C277" s="1"/>
      <c r="D277" s="1"/>
      <c r="E277" s="3"/>
      <c r="F277" s="3"/>
      <c r="G277" s="3"/>
    </row>
    <row r="278" spans="2:7" ht="18.75">
      <c r="B278" s="5"/>
      <c r="C278" s="1"/>
      <c r="D278" s="1"/>
      <c r="E278" s="3"/>
      <c r="F278" s="3"/>
      <c r="G278" s="3"/>
    </row>
    <row r="279" spans="2:7" ht="18.75">
      <c r="B279" s="5"/>
      <c r="C279" s="1"/>
      <c r="D279" s="1"/>
      <c r="E279" s="3"/>
      <c r="F279" s="3"/>
      <c r="G279" s="3"/>
    </row>
    <row r="280" spans="2:7" ht="18.75">
      <c r="B280" s="5"/>
      <c r="C280" s="1"/>
      <c r="D280" s="1"/>
      <c r="E280" s="3"/>
      <c r="F280" s="3"/>
      <c r="G280" s="3"/>
    </row>
    <row r="281" spans="2:7" ht="18.75">
      <c r="B281" s="5"/>
      <c r="C281" s="1"/>
      <c r="D281" s="1"/>
      <c r="E281" s="3"/>
      <c r="F281" s="3"/>
      <c r="G281" s="3"/>
    </row>
    <row r="282" spans="2:7" ht="18.75">
      <c r="B282" s="5"/>
      <c r="C282" s="1"/>
      <c r="D282" s="1"/>
      <c r="E282" s="3"/>
      <c r="F282" s="3"/>
      <c r="G282" s="3"/>
    </row>
    <row r="283" spans="2:7" ht="18.75">
      <c r="B283" s="5"/>
      <c r="C283" s="1"/>
      <c r="D283" s="1"/>
      <c r="E283" s="3"/>
      <c r="F283" s="3"/>
      <c r="G283" s="3"/>
    </row>
    <row r="284" spans="2:7" ht="18.75">
      <c r="B284" s="5"/>
      <c r="C284" s="1"/>
      <c r="D284" s="1"/>
      <c r="E284" s="3"/>
      <c r="F284" s="3"/>
      <c r="G284" s="3"/>
    </row>
    <row r="285" spans="2:7" ht="18.75">
      <c r="B285" s="5"/>
      <c r="C285" s="1"/>
      <c r="D285" s="1"/>
      <c r="E285" s="3"/>
      <c r="F285" s="3"/>
      <c r="G285" s="3"/>
    </row>
    <row r="286" spans="2:7" ht="18.75">
      <c r="B286" s="5"/>
      <c r="C286" s="1"/>
      <c r="D286" s="1"/>
      <c r="E286" s="3"/>
      <c r="F286" s="3"/>
      <c r="G286" s="3"/>
    </row>
    <row r="287" spans="2:7" ht="18.75">
      <c r="B287" s="5"/>
      <c r="C287" s="1"/>
      <c r="D287" s="1"/>
      <c r="E287" s="3"/>
      <c r="F287" s="3"/>
      <c r="G287" s="3"/>
    </row>
    <row r="288" spans="2:7" ht="18.75">
      <c r="B288" s="5"/>
      <c r="C288" s="1"/>
      <c r="D288" s="1"/>
      <c r="E288" s="3"/>
      <c r="F288" s="3"/>
      <c r="G288" s="3"/>
    </row>
    <row r="289" spans="2:7" ht="18.75">
      <c r="B289" s="5"/>
      <c r="C289" s="1"/>
      <c r="D289" s="1"/>
      <c r="E289" s="3"/>
      <c r="F289" s="3"/>
      <c r="G289" s="3"/>
    </row>
    <row r="290" spans="2:7" ht="18.75">
      <c r="B290" s="5"/>
      <c r="C290" s="1"/>
      <c r="D290" s="1"/>
      <c r="E290" s="3"/>
      <c r="F290" s="3"/>
      <c r="G290" s="3"/>
    </row>
    <row r="291" spans="2:7" ht="18.75">
      <c r="B291" s="5"/>
      <c r="C291" s="1"/>
      <c r="D291" s="1"/>
      <c r="E291" s="3"/>
      <c r="F291" s="3"/>
      <c r="G291" s="3"/>
    </row>
    <row r="292" spans="2:7" ht="18.75">
      <c r="B292" s="5"/>
      <c r="C292" s="1"/>
      <c r="D292" s="1"/>
      <c r="E292" s="3"/>
      <c r="F292" s="3"/>
      <c r="G292" s="3"/>
    </row>
    <row r="293" spans="2:7" ht="18.75">
      <c r="B293" s="5"/>
      <c r="C293" s="1"/>
      <c r="D293" s="1"/>
      <c r="E293" s="3"/>
      <c r="F293" s="3"/>
      <c r="G293" s="3"/>
    </row>
    <row r="294" spans="2:7" ht="18.75">
      <c r="B294" s="5"/>
      <c r="C294" s="1"/>
      <c r="D294" s="1"/>
      <c r="E294" s="3"/>
      <c r="F294" s="3"/>
      <c r="G294" s="3"/>
    </row>
    <row r="295" spans="2:7" ht="18.75">
      <c r="B295" s="5"/>
      <c r="C295" s="1"/>
      <c r="D295" s="1"/>
      <c r="E295" s="3"/>
      <c r="F295" s="3"/>
      <c r="G295" s="3"/>
    </row>
    <row r="296" spans="2:7" ht="18.75">
      <c r="B296" s="5"/>
      <c r="C296" s="1"/>
      <c r="D296" s="1"/>
      <c r="E296" s="3"/>
      <c r="F296" s="3"/>
      <c r="G296" s="3"/>
    </row>
    <row r="297" spans="2:7" ht="18.75">
      <c r="B297" s="5"/>
      <c r="C297" s="1"/>
      <c r="D297" s="1"/>
      <c r="E297" s="3"/>
      <c r="F297" s="3"/>
      <c r="G297" s="3"/>
    </row>
    <row r="298" spans="2:7" ht="18.75">
      <c r="B298" s="5"/>
      <c r="C298" s="1"/>
      <c r="D298" s="1"/>
      <c r="E298" s="3"/>
      <c r="F298" s="3"/>
      <c r="G298" s="3"/>
    </row>
    <row r="299" spans="2:7" ht="18.75">
      <c r="B299" s="5"/>
      <c r="C299" s="1"/>
      <c r="D299" s="1"/>
      <c r="E299" s="3"/>
      <c r="F299" s="3"/>
      <c r="G299" s="3"/>
    </row>
    <row r="300" spans="2:7" ht="18.75">
      <c r="B300" s="5"/>
      <c r="C300" s="1"/>
      <c r="D300" s="1"/>
      <c r="E300" s="3"/>
      <c r="F300" s="3"/>
      <c r="G300" s="3"/>
    </row>
    <row r="301" spans="2:7" ht="18.75">
      <c r="B301" s="5"/>
      <c r="C301" s="1"/>
      <c r="D301" s="1"/>
      <c r="E301" s="3"/>
      <c r="F301" s="3"/>
      <c r="G301" s="3"/>
    </row>
    <row r="302" spans="2:7" ht="18.75">
      <c r="B302" s="5"/>
      <c r="C302" s="1"/>
      <c r="D302" s="1"/>
      <c r="E302" s="3"/>
      <c r="F302" s="3"/>
      <c r="G302" s="3"/>
    </row>
    <row r="303" spans="2:7" ht="18.75">
      <c r="B303" s="5"/>
      <c r="C303" s="1"/>
      <c r="D303" s="1"/>
      <c r="E303" s="3"/>
      <c r="F303" s="3"/>
      <c r="G303" s="3"/>
    </row>
    <row r="304" spans="2:7" ht="18.75">
      <c r="B304" s="5"/>
      <c r="C304" s="1"/>
      <c r="D304" s="1"/>
      <c r="E304" s="3"/>
      <c r="F304" s="3"/>
      <c r="G304" s="3"/>
    </row>
    <row r="305" spans="2:7" ht="18.75">
      <c r="B305" s="5"/>
      <c r="C305" s="1"/>
      <c r="D305" s="1"/>
      <c r="E305" s="3"/>
      <c r="F305" s="3"/>
      <c r="G305" s="3"/>
    </row>
    <row r="306" spans="2:7" ht="18.75">
      <c r="B306" s="5"/>
      <c r="C306" s="1"/>
      <c r="D306" s="1"/>
      <c r="E306" s="3"/>
      <c r="F306" s="3"/>
      <c r="G306" s="3"/>
    </row>
    <row r="307" spans="2:7" ht="18.75">
      <c r="B307" s="5"/>
      <c r="C307" s="1"/>
      <c r="D307" s="1"/>
      <c r="E307" s="3"/>
      <c r="F307" s="3"/>
      <c r="G307" s="3"/>
    </row>
    <row r="308" spans="2:7" ht="18.75">
      <c r="B308" s="5"/>
      <c r="C308" s="1"/>
      <c r="D308" s="1"/>
      <c r="E308" s="3"/>
      <c r="F308" s="3"/>
      <c r="G308" s="3"/>
    </row>
    <row r="309" spans="2:7" ht="18.75">
      <c r="B309" s="5"/>
      <c r="C309" s="1"/>
      <c r="D309" s="1"/>
      <c r="E309" s="3"/>
      <c r="F309" s="3"/>
      <c r="G309" s="3"/>
    </row>
    <row r="310" spans="2:7" ht="18.75">
      <c r="B310" s="5"/>
      <c r="C310" s="1"/>
      <c r="D310" s="1"/>
      <c r="E310" s="3"/>
      <c r="F310" s="3"/>
      <c r="G310" s="3"/>
    </row>
    <row r="311" spans="2:7" ht="18.75">
      <c r="B311" s="5"/>
      <c r="C311" s="1"/>
      <c r="D311" s="1"/>
      <c r="E311" s="3"/>
      <c r="F311" s="3"/>
      <c r="G311" s="3"/>
    </row>
    <row r="312" spans="2:7" ht="18.75">
      <c r="B312" s="5"/>
      <c r="C312" s="1"/>
      <c r="D312" s="1"/>
      <c r="E312" s="3"/>
      <c r="F312" s="3"/>
      <c r="G312" s="3"/>
    </row>
    <row r="313" spans="2:7" ht="18.75">
      <c r="B313" s="5"/>
      <c r="C313" s="1"/>
      <c r="D313" s="1"/>
      <c r="E313" s="3"/>
      <c r="F313" s="3"/>
      <c r="G313" s="3"/>
    </row>
    <row r="314" spans="2:7" ht="18.75">
      <c r="B314" s="5"/>
      <c r="C314" s="1"/>
      <c r="D314" s="1"/>
      <c r="E314" s="3"/>
      <c r="F314" s="3"/>
      <c r="G314" s="3"/>
    </row>
    <row r="315" spans="2:7" ht="18.75">
      <c r="B315" s="5"/>
      <c r="C315" s="1"/>
      <c r="D315" s="1"/>
      <c r="E315" s="3"/>
      <c r="F315" s="3"/>
      <c r="G315" s="3"/>
    </row>
    <row r="316" spans="2:7" ht="18.75">
      <c r="B316" s="5"/>
      <c r="C316" s="1"/>
      <c r="D316" s="1"/>
      <c r="E316" s="3"/>
      <c r="F316" s="3"/>
      <c r="G316" s="3"/>
    </row>
    <row r="317" spans="2:7" ht="18.75">
      <c r="B317" s="5"/>
      <c r="C317" s="1"/>
      <c r="D317" s="1"/>
      <c r="E317" s="3"/>
      <c r="F317" s="3"/>
      <c r="G317" s="3"/>
    </row>
    <row r="318" spans="2:7" ht="18.75">
      <c r="B318" s="5"/>
      <c r="C318" s="1"/>
      <c r="D318" s="1"/>
      <c r="E318" s="3"/>
      <c r="F318" s="3"/>
      <c r="G318" s="3"/>
    </row>
    <row r="319" spans="2:7" ht="18.75">
      <c r="B319" s="5"/>
      <c r="C319" s="1"/>
      <c r="D319" s="1"/>
      <c r="E319" s="3"/>
      <c r="F319" s="3"/>
      <c r="G319" s="3"/>
    </row>
    <row r="320" spans="2:7" ht="18.75">
      <c r="B320" s="5"/>
      <c r="C320" s="1"/>
      <c r="D320" s="1"/>
      <c r="E320" s="3"/>
      <c r="F320" s="3"/>
      <c r="G320" s="3"/>
    </row>
    <row r="321" spans="2:7" ht="18.75">
      <c r="B321" s="5"/>
      <c r="C321" s="1"/>
      <c r="D321" s="1"/>
      <c r="E321" s="3"/>
      <c r="F321" s="3"/>
      <c r="G321" s="3"/>
    </row>
    <row r="322" spans="2:7" ht="18.75">
      <c r="B322" s="5"/>
      <c r="C322" s="1"/>
      <c r="D322" s="1"/>
      <c r="E322" s="3"/>
      <c r="F322" s="3"/>
      <c r="G322" s="3"/>
    </row>
    <row r="323" spans="2:7" ht="18.75">
      <c r="B323" s="5"/>
      <c r="C323" s="1"/>
      <c r="D323" s="1"/>
      <c r="E323" s="3"/>
      <c r="F323" s="3"/>
      <c r="G323" s="3"/>
    </row>
    <row r="324" spans="2:7" ht="18.75">
      <c r="B324" s="5"/>
      <c r="C324" s="1"/>
      <c r="D324" s="1"/>
      <c r="E324" s="3"/>
      <c r="F324" s="3"/>
      <c r="G324" s="3"/>
    </row>
    <row r="325" spans="2:7" ht="18.75">
      <c r="B325" s="5"/>
      <c r="C325" s="1"/>
      <c r="D325" s="1"/>
      <c r="E325" s="3"/>
      <c r="F325" s="3"/>
      <c r="G325" s="3"/>
    </row>
    <row r="326" spans="2:7" ht="18.75">
      <c r="B326" s="5"/>
      <c r="C326" s="1"/>
      <c r="D326" s="1"/>
      <c r="E326" s="3"/>
      <c r="F326" s="3"/>
      <c r="G326" s="3"/>
    </row>
    <row r="327" spans="2:7" ht="18.75">
      <c r="B327" s="5"/>
      <c r="C327" s="1"/>
      <c r="D327" s="1"/>
      <c r="E327" s="3"/>
      <c r="F327" s="3"/>
      <c r="G327" s="3"/>
    </row>
    <row r="328" spans="2:7" ht="18.75">
      <c r="B328" s="5"/>
      <c r="C328" s="1"/>
      <c r="D328" s="1"/>
      <c r="E328" s="3"/>
      <c r="F328" s="3"/>
      <c r="G328" s="3"/>
    </row>
    <row r="329" spans="2:7" ht="18.75">
      <c r="B329" s="5"/>
      <c r="C329" s="1"/>
      <c r="D329" s="1"/>
      <c r="E329" s="3"/>
      <c r="F329" s="3"/>
      <c r="G329" s="3"/>
    </row>
    <row r="330" spans="2:7" ht="18.75">
      <c r="B330" s="5"/>
      <c r="C330" s="1"/>
      <c r="D330" s="1"/>
      <c r="E330" s="3"/>
      <c r="F330" s="3"/>
      <c r="G330" s="3"/>
    </row>
    <row r="331" spans="2:7" ht="18.75">
      <c r="B331" s="5"/>
      <c r="C331" s="1"/>
      <c r="D331" s="1"/>
      <c r="E331" s="3"/>
      <c r="F331" s="3"/>
      <c r="G331" s="3"/>
    </row>
    <row r="332" spans="2:7" ht="18.75">
      <c r="B332" s="5"/>
      <c r="C332" s="1"/>
      <c r="D332" s="1"/>
      <c r="E332" s="3"/>
      <c r="F332" s="3"/>
      <c r="G332" s="3"/>
    </row>
    <row r="333" spans="2:7" ht="18.75">
      <c r="B333" s="5"/>
      <c r="C333" s="1"/>
      <c r="D333" s="1"/>
      <c r="E333" s="3"/>
      <c r="F333" s="3"/>
      <c r="G333" s="3"/>
    </row>
    <row r="334" spans="2:7" ht="18.75">
      <c r="B334" s="5"/>
      <c r="C334" s="1"/>
      <c r="D334" s="1"/>
      <c r="E334" s="3"/>
      <c r="F334" s="3"/>
      <c r="G334" s="3"/>
    </row>
    <row r="335" spans="2:7" ht="18.75">
      <c r="B335" s="5"/>
      <c r="C335" s="1"/>
      <c r="D335" s="1"/>
      <c r="E335" s="3"/>
      <c r="F335" s="3"/>
      <c r="G335" s="3"/>
    </row>
    <row r="336" spans="2:7" ht="18.75">
      <c r="B336" s="5"/>
      <c r="C336" s="1"/>
      <c r="D336" s="1"/>
      <c r="E336" s="3"/>
      <c r="F336" s="3"/>
      <c r="G336" s="3"/>
    </row>
    <row r="337" spans="2:7" ht="18.75">
      <c r="B337" s="5"/>
      <c r="C337" s="1"/>
      <c r="D337" s="1"/>
      <c r="E337" s="3"/>
      <c r="F337" s="3"/>
      <c r="G337" s="3"/>
    </row>
    <row r="338" spans="2:7" ht="18.75">
      <c r="B338" s="5"/>
      <c r="C338" s="1"/>
      <c r="D338" s="1"/>
      <c r="E338" s="3"/>
      <c r="F338" s="3"/>
      <c r="G338" s="3"/>
    </row>
    <row r="339" spans="2:7" ht="18.75">
      <c r="B339" s="5"/>
      <c r="C339" s="1"/>
      <c r="D339" s="1"/>
      <c r="E339" s="3"/>
      <c r="F339" s="3"/>
      <c r="G339" s="3"/>
    </row>
    <row r="340" spans="2:7" ht="18.75">
      <c r="B340" s="5"/>
      <c r="C340" s="1"/>
      <c r="D340" s="1"/>
      <c r="E340" s="3"/>
      <c r="F340" s="3"/>
      <c r="G340" s="3"/>
    </row>
    <row r="341" spans="2:7" ht="18.75">
      <c r="B341" s="5"/>
      <c r="C341" s="1"/>
      <c r="D341" s="1"/>
      <c r="E341" s="3"/>
      <c r="F341" s="3"/>
      <c r="G341" s="3"/>
    </row>
    <row r="342" spans="2:7" ht="18.75">
      <c r="B342" s="5"/>
      <c r="C342" s="1"/>
      <c r="D342" s="1"/>
      <c r="E342" s="3"/>
      <c r="F342" s="3"/>
      <c r="G342" s="3"/>
    </row>
    <row r="343" spans="2:7" ht="18.75">
      <c r="B343" s="5"/>
      <c r="C343" s="1"/>
      <c r="D343" s="1"/>
      <c r="E343" s="3"/>
      <c r="F343" s="3"/>
      <c r="G343" s="3"/>
    </row>
    <row r="344" spans="2:7" ht="18.75">
      <c r="B344" s="5"/>
      <c r="C344" s="1"/>
      <c r="D344" s="1"/>
      <c r="E344" s="3"/>
      <c r="F344" s="3"/>
      <c r="G344" s="3"/>
    </row>
    <row r="345" spans="2:7" ht="18.75">
      <c r="B345" s="5"/>
      <c r="C345" s="1"/>
      <c r="D345" s="1"/>
      <c r="E345" s="3"/>
      <c r="F345" s="3"/>
      <c r="G345" s="3"/>
    </row>
    <row r="346" spans="2:7" ht="18.75">
      <c r="B346" s="5"/>
      <c r="C346" s="1"/>
      <c r="D346" s="1"/>
      <c r="E346" s="3"/>
      <c r="F346" s="3"/>
      <c r="G346" s="3"/>
    </row>
    <row r="347" spans="2:7" ht="18.75">
      <c r="B347" s="5"/>
      <c r="C347" s="1"/>
      <c r="D347" s="1"/>
      <c r="E347" s="3"/>
      <c r="F347" s="3"/>
      <c r="G347" s="3"/>
    </row>
    <row r="348" spans="2:7" ht="18.75">
      <c r="B348" s="5"/>
      <c r="C348" s="1"/>
      <c r="D348" s="1"/>
      <c r="E348" s="3"/>
      <c r="F348" s="3"/>
      <c r="G348" s="3"/>
    </row>
    <row r="349" spans="2:7" ht="18.75">
      <c r="B349" s="5"/>
      <c r="C349" s="1"/>
      <c r="D349" s="1"/>
      <c r="E349" s="3"/>
      <c r="F349" s="3"/>
      <c r="G349" s="3"/>
    </row>
    <row r="350" spans="2:7" ht="18.75">
      <c r="B350" s="5"/>
      <c r="C350" s="1"/>
      <c r="D350" s="1"/>
      <c r="E350" s="3"/>
      <c r="F350" s="3"/>
      <c r="G350" s="3"/>
    </row>
    <row r="351" spans="2:7" ht="18.75">
      <c r="B351" s="5"/>
      <c r="C351" s="1"/>
      <c r="D351" s="1"/>
      <c r="E351" s="3"/>
      <c r="F351" s="3"/>
      <c r="G351" s="3"/>
    </row>
    <row r="352" spans="2:7" ht="18.75">
      <c r="B352" s="5"/>
      <c r="C352" s="1"/>
      <c r="D352" s="1"/>
      <c r="E352" s="3"/>
      <c r="F352" s="3"/>
      <c r="G352" s="3"/>
    </row>
    <row r="353" spans="2:7" ht="18.75">
      <c r="B353" s="5"/>
      <c r="C353" s="1"/>
      <c r="D353" s="1"/>
      <c r="E353" s="3"/>
      <c r="F353" s="3"/>
      <c r="G353" s="3"/>
    </row>
    <row r="354" spans="2:7" ht="18.75">
      <c r="B354" s="5"/>
      <c r="C354" s="1"/>
      <c r="D354" s="1"/>
      <c r="E354" s="3"/>
      <c r="F354" s="3"/>
      <c r="G354" s="3"/>
    </row>
    <row r="355" spans="2:7" ht="18.75">
      <c r="B355" s="5"/>
      <c r="C355" s="1"/>
      <c r="D355" s="1"/>
      <c r="E355" s="3"/>
      <c r="F355" s="3"/>
      <c r="G355" s="3"/>
    </row>
    <row r="356" spans="2:7" ht="18.75">
      <c r="B356" s="5"/>
      <c r="C356" s="1"/>
      <c r="D356" s="1"/>
      <c r="E356" s="3"/>
      <c r="F356" s="3"/>
      <c r="G356" s="3"/>
    </row>
    <row r="357" spans="2:7" ht="18.75">
      <c r="B357" s="5"/>
      <c r="C357" s="1"/>
      <c r="D357" s="1"/>
      <c r="E357" s="3"/>
      <c r="F357" s="3"/>
      <c r="G357" s="3"/>
    </row>
    <row r="358" spans="2:7" ht="18.75">
      <c r="B358" s="5"/>
      <c r="C358" s="1"/>
      <c r="D358" s="1"/>
      <c r="E358" s="3"/>
      <c r="F358" s="3"/>
      <c r="G358" s="3"/>
    </row>
    <row r="359" spans="2:7" ht="18.75">
      <c r="B359" s="5"/>
      <c r="C359" s="1"/>
      <c r="D359" s="1"/>
      <c r="E359" s="3"/>
      <c r="F359" s="3"/>
      <c r="G359" s="3"/>
    </row>
    <row r="360" spans="2:7" ht="18.75">
      <c r="B360" s="5"/>
      <c r="C360" s="1"/>
      <c r="D360" s="1"/>
      <c r="E360" s="3"/>
      <c r="F360" s="3"/>
      <c r="G360" s="3"/>
    </row>
    <row r="361" spans="2:7" ht="18.75">
      <c r="B361" s="5"/>
      <c r="C361" s="1"/>
      <c r="D361" s="1"/>
      <c r="E361" s="3"/>
      <c r="F361" s="3"/>
      <c r="G361" s="3"/>
    </row>
    <row r="362" spans="2:7" ht="18.75">
      <c r="B362" s="5"/>
      <c r="C362" s="1"/>
      <c r="D362" s="1"/>
      <c r="E362" s="3"/>
      <c r="F362" s="3"/>
      <c r="G362" s="3"/>
    </row>
    <row r="363" spans="2:7" ht="18.75">
      <c r="B363" s="5"/>
      <c r="C363" s="1"/>
      <c r="D363" s="1"/>
      <c r="E363" s="3"/>
      <c r="F363" s="3"/>
      <c r="G363" s="3"/>
    </row>
    <row r="364" spans="2:7" ht="18.75">
      <c r="B364" s="5"/>
      <c r="C364" s="1"/>
      <c r="D364" s="1"/>
      <c r="E364" s="3"/>
      <c r="F364" s="3"/>
      <c r="G364" s="3"/>
    </row>
    <row r="365" spans="2:7" ht="18.75">
      <c r="B365" s="5"/>
      <c r="C365" s="1"/>
      <c r="D365" s="1"/>
      <c r="E365" s="3"/>
      <c r="F365" s="3"/>
      <c r="G365" s="3"/>
    </row>
    <row r="366" spans="2:7" ht="18.75">
      <c r="B366" s="5"/>
      <c r="C366" s="1"/>
      <c r="D366" s="1"/>
      <c r="E366" s="3"/>
      <c r="F366" s="3"/>
      <c r="G366" s="3"/>
    </row>
    <row r="367" spans="2:7" ht="18.75">
      <c r="B367" s="5"/>
      <c r="C367" s="1"/>
      <c r="D367" s="1"/>
      <c r="E367" s="3"/>
      <c r="F367" s="3"/>
      <c r="G367" s="3"/>
    </row>
    <row r="368" spans="2:7" ht="18.75">
      <c r="B368" s="5"/>
      <c r="C368" s="1"/>
      <c r="D368" s="1"/>
      <c r="E368" s="3"/>
      <c r="F368" s="3"/>
      <c r="G368" s="3"/>
    </row>
    <row r="369" spans="2:7" ht="18.75">
      <c r="B369" s="5"/>
      <c r="C369" s="1"/>
      <c r="D369" s="1"/>
      <c r="E369" s="3"/>
      <c r="F369" s="3"/>
      <c r="G369" s="3"/>
    </row>
    <row r="370" spans="2:7" ht="18.75">
      <c r="B370" s="5"/>
      <c r="C370" s="1"/>
      <c r="D370" s="1"/>
      <c r="E370" s="3"/>
      <c r="F370" s="3"/>
      <c r="G370" s="3"/>
    </row>
    <row r="371" spans="2:7" ht="18.75">
      <c r="B371" s="5"/>
      <c r="C371" s="1"/>
      <c r="D371" s="1"/>
      <c r="E371" s="3"/>
      <c r="F371" s="3"/>
      <c r="G371" s="3"/>
    </row>
    <row r="372" spans="2:7" ht="18.75">
      <c r="B372" s="5"/>
      <c r="C372" s="1"/>
      <c r="D372" s="1"/>
      <c r="E372" s="3"/>
      <c r="F372" s="3"/>
      <c r="G372" s="3"/>
    </row>
    <row r="373" spans="2:7" ht="18.75">
      <c r="B373" s="5"/>
      <c r="C373" s="1"/>
      <c r="D373" s="1"/>
      <c r="E373" s="3"/>
      <c r="F373" s="3"/>
      <c r="G373" s="3"/>
    </row>
    <row r="374" spans="2:7" ht="18.75">
      <c r="B374" s="5"/>
      <c r="C374" s="1"/>
      <c r="D374" s="1"/>
      <c r="E374" s="3"/>
      <c r="F374" s="3"/>
      <c r="G374" s="3"/>
    </row>
    <row r="375" spans="2:7" ht="18.75">
      <c r="B375" s="5"/>
      <c r="C375" s="1"/>
      <c r="D375" s="1"/>
      <c r="E375" s="3"/>
      <c r="F375" s="3"/>
      <c r="G375" s="3"/>
    </row>
    <row r="376" spans="2:7" ht="18.75">
      <c r="B376" s="5"/>
      <c r="C376" s="1"/>
      <c r="D376" s="1"/>
      <c r="E376" s="3"/>
      <c r="F376" s="3"/>
      <c r="G376" s="3"/>
    </row>
    <row r="377" spans="2:7" ht="18.75">
      <c r="B377" s="5"/>
      <c r="C377" s="1"/>
      <c r="D377" s="1"/>
      <c r="E377" s="3"/>
      <c r="F377" s="3"/>
      <c r="G377" s="3"/>
    </row>
    <row r="378" spans="2:7" ht="18.75">
      <c r="B378" s="5"/>
      <c r="C378" s="1"/>
      <c r="D378" s="1"/>
      <c r="E378" s="3"/>
      <c r="F378" s="3"/>
      <c r="G378" s="3"/>
    </row>
    <row r="379" spans="2:7" ht="18.75">
      <c r="B379" s="5"/>
      <c r="C379" s="1"/>
      <c r="D379" s="1"/>
      <c r="E379" s="3"/>
      <c r="F379" s="3"/>
      <c r="G379" s="3"/>
    </row>
    <row r="380" spans="2:7" ht="18.75">
      <c r="B380" s="5"/>
      <c r="C380" s="1"/>
      <c r="D380" s="1"/>
      <c r="E380" s="3"/>
      <c r="F380" s="3"/>
      <c r="G380" s="3"/>
    </row>
    <row r="381" spans="2:7" ht="18.75">
      <c r="B381" s="5"/>
      <c r="C381" s="1"/>
      <c r="D381" s="1"/>
      <c r="E381" s="3"/>
      <c r="F381" s="3"/>
      <c r="G381" s="3"/>
    </row>
    <row r="382" spans="2:7" ht="18.75">
      <c r="B382" s="5"/>
      <c r="C382" s="1"/>
      <c r="D382" s="1"/>
      <c r="E382" s="3"/>
      <c r="F382" s="3"/>
      <c r="G382" s="3"/>
    </row>
    <row r="383" spans="2:7" ht="18.75">
      <c r="B383" s="5"/>
      <c r="C383" s="1"/>
      <c r="D383" s="1"/>
      <c r="E383" s="2"/>
      <c r="F383" s="2"/>
      <c r="G383" s="2"/>
    </row>
    <row r="384" spans="2:7" ht="18.75">
      <c r="B384" s="5"/>
      <c r="C384" s="1"/>
      <c r="D384" s="1"/>
      <c r="E384" s="2"/>
      <c r="F384" s="2"/>
      <c r="G384" s="2"/>
    </row>
    <row r="385" spans="2:7" ht="18.75">
      <c r="B385" s="5"/>
      <c r="C385" s="1"/>
      <c r="D385" s="1"/>
      <c r="E385" s="2"/>
      <c r="F385" s="2"/>
      <c r="G385" s="2"/>
    </row>
    <row r="386" spans="2:7" ht="18.75">
      <c r="B386" s="5"/>
      <c r="C386" s="1"/>
      <c r="D386" s="1"/>
      <c r="E386" s="2"/>
      <c r="F386" s="2"/>
      <c r="G386" s="2"/>
    </row>
    <row r="387" spans="2:7" ht="18.75">
      <c r="B387" s="5"/>
      <c r="C387" s="1"/>
      <c r="D387" s="1"/>
      <c r="E387" s="2"/>
      <c r="F387" s="2"/>
      <c r="G387" s="2"/>
    </row>
    <row r="388" spans="2:7" ht="18.75">
      <c r="B388" s="5"/>
      <c r="C388" s="1"/>
      <c r="D388" s="1"/>
      <c r="E388" s="2"/>
      <c r="F388" s="2"/>
      <c r="G388" s="2"/>
    </row>
    <row r="389" spans="2:7" ht="18.75">
      <c r="B389" s="5"/>
      <c r="C389" s="1"/>
      <c r="D389" s="1"/>
      <c r="E389" s="2"/>
      <c r="F389" s="2"/>
      <c r="G389" s="2"/>
    </row>
    <row r="390" spans="2:7" ht="18.75">
      <c r="B390" s="5"/>
      <c r="C390" s="1"/>
      <c r="D390" s="1"/>
      <c r="E390" s="2"/>
      <c r="F390" s="2"/>
      <c r="G390" s="2"/>
    </row>
    <row r="391" spans="2:7" ht="18.75">
      <c r="B391" s="5"/>
      <c r="C391" s="1"/>
      <c r="D391" s="1"/>
      <c r="E391" s="2"/>
      <c r="F391" s="2"/>
      <c r="G391" s="2"/>
    </row>
    <row r="392" spans="2:7" ht="18.75">
      <c r="B392" s="5"/>
      <c r="C392" s="1"/>
      <c r="D392" s="1"/>
      <c r="E392" s="2"/>
      <c r="F392" s="2"/>
      <c r="G392" s="2"/>
    </row>
    <row r="393" spans="2:7" ht="18.75">
      <c r="B393" s="5"/>
      <c r="C393" s="1"/>
      <c r="D393" s="1"/>
      <c r="E393" s="2"/>
      <c r="F393" s="2"/>
      <c r="G393" s="2"/>
    </row>
    <row r="394" spans="2:7" ht="18.75">
      <c r="B394" s="5"/>
      <c r="C394" s="1"/>
      <c r="D394" s="1"/>
      <c r="E394" s="2"/>
      <c r="F394" s="2"/>
      <c r="G394" s="2"/>
    </row>
    <row r="395" spans="2:7" ht="18.75">
      <c r="B395" s="5"/>
      <c r="C395" s="1"/>
      <c r="D395" s="1"/>
      <c r="E395" s="2"/>
      <c r="F395" s="2"/>
      <c r="G395" s="2"/>
    </row>
    <row r="396" spans="2:7" ht="18.75">
      <c r="B396" s="5"/>
      <c r="C396" s="1"/>
      <c r="D396" s="1"/>
      <c r="E396" s="2"/>
      <c r="F396" s="2"/>
      <c r="G396" s="2"/>
    </row>
    <row r="397" spans="2:7" ht="18.75">
      <c r="B397" s="5"/>
      <c r="C397" s="1"/>
      <c r="D397" s="1"/>
      <c r="E397" s="2"/>
      <c r="F397" s="2"/>
      <c r="G397" s="2"/>
    </row>
    <row r="398" spans="2:7" ht="18.75">
      <c r="B398" s="5"/>
      <c r="C398" s="1"/>
      <c r="D398" s="1"/>
      <c r="E398" s="2"/>
      <c r="F398" s="2"/>
      <c r="G398" s="2"/>
    </row>
    <row r="399" spans="2:7" ht="18.75">
      <c r="B399" s="5"/>
      <c r="C399" s="1"/>
      <c r="D399" s="1"/>
      <c r="E399" s="2"/>
      <c r="F399" s="2"/>
      <c r="G399" s="2"/>
    </row>
    <row r="400" spans="2:7" ht="18.75">
      <c r="B400" s="5"/>
      <c r="C400" s="1"/>
      <c r="D400" s="1"/>
      <c r="E400" s="2"/>
      <c r="F400" s="2"/>
      <c r="G400" s="2"/>
    </row>
    <row r="401" spans="2:7" ht="18.75">
      <c r="B401" s="5"/>
      <c r="C401" s="1"/>
      <c r="D401" s="1"/>
      <c r="E401" s="2"/>
      <c r="F401" s="2"/>
      <c r="G401" s="2"/>
    </row>
    <row r="402" spans="2:7" ht="18.75">
      <c r="B402" s="5"/>
      <c r="C402" s="1"/>
      <c r="D402" s="1"/>
      <c r="E402" s="2"/>
      <c r="F402" s="2"/>
      <c r="G402" s="2"/>
    </row>
    <row r="403" spans="2:7" ht="18.75">
      <c r="B403" s="5"/>
      <c r="C403" s="1"/>
      <c r="D403" s="1"/>
      <c r="E403" s="2"/>
      <c r="F403" s="2"/>
      <c r="G403" s="2"/>
    </row>
    <row r="404" spans="2:7" ht="18.75">
      <c r="B404" s="5"/>
      <c r="C404" s="1"/>
      <c r="D404" s="1"/>
      <c r="E404" s="2"/>
      <c r="F404" s="2"/>
      <c r="G404" s="2"/>
    </row>
    <row r="405" spans="2:7" ht="18.75">
      <c r="B405" s="5"/>
      <c r="C405" s="1"/>
      <c r="D405" s="1"/>
      <c r="E405" s="2"/>
      <c r="F405" s="2"/>
      <c r="G405" s="2"/>
    </row>
    <row r="406" spans="2:7" ht="18.75">
      <c r="B406" s="5"/>
      <c r="C406" s="1"/>
      <c r="D406" s="1"/>
      <c r="E406" s="2"/>
      <c r="F406" s="2"/>
      <c r="G406" s="2"/>
    </row>
    <row r="407" spans="2:7" ht="18.75">
      <c r="B407" s="5"/>
      <c r="C407" s="1"/>
      <c r="D407" s="1"/>
      <c r="E407" s="2"/>
      <c r="F407" s="2"/>
      <c r="G407" s="2"/>
    </row>
    <row r="408" spans="2:7" ht="18.75">
      <c r="B408" s="5"/>
      <c r="C408" s="1"/>
      <c r="D408" s="1"/>
      <c r="E408" s="2"/>
      <c r="F408" s="2"/>
      <c r="G408" s="2"/>
    </row>
    <row r="409" spans="2:7" ht="18.75">
      <c r="B409" s="5"/>
      <c r="C409" s="1"/>
      <c r="D409" s="1"/>
      <c r="E409" s="2"/>
      <c r="F409" s="2"/>
      <c r="G409" s="2"/>
    </row>
    <row r="410" spans="2:7" ht="18.75">
      <c r="B410" s="5"/>
      <c r="C410" s="1"/>
      <c r="D410" s="1"/>
      <c r="E410" s="2"/>
      <c r="F410" s="2"/>
      <c r="G410" s="2"/>
    </row>
    <row r="411" spans="2:7" ht="18.75">
      <c r="B411" s="5"/>
      <c r="C411" s="1"/>
      <c r="D411" s="1"/>
      <c r="E411" s="2"/>
      <c r="F411" s="2"/>
      <c r="G411" s="2"/>
    </row>
    <row r="412" spans="2:7" ht="18.75">
      <c r="B412" s="5"/>
      <c r="C412" s="1"/>
      <c r="D412" s="1"/>
      <c r="E412" s="2"/>
      <c r="F412" s="2"/>
      <c r="G412" s="2"/>
    </row>
    <row r="413" spans="2:7" ht="18.75">
      <c r="B413" s="5"/>
      <c r="C413" s="1"/>
      <c r="D413" s="1"/>
      <c r="E413" s="2"/>
      <c r="F413" s="2"/>
      <c r="G413" s="2"/>
    </row>
    <row r="414" spans="2:7" ht="18.75">
      <c r="B414" s="5"/>
      <c r="C414" s="1"/>
      <c r="D414" s="1"/>
      <c r="E414" s="2"/>
      <c r="F414" s="2"/>
      <c r="G414" s="2"/>
    </row>
    <row r="415" spans="2:7" ht="18.75">
      <c r="B415" s="5"/>
      <c r="C415" s="1"/>
      <c r="D415" s="1"/>
      <c r="E415" s="2"/>
      <c r="F415" s="2"/>
      <c r="G415" s="2"/>
    </row>
    <row r="416" spans="2:7" ht="18.75">
      <c r="B416" s="5"/>
      <c r="C416" s="1"/>
      <c r="D416" s="1"/>
      <c r="E416" s="2"/>
      <c r="F416" s="2"/>
      <c r="G416" s="2"/>
    </row>
    <row r="417" spans="2:7" ht="18.75">
      <c r="B417" s="5"/>
      <c r="C417" s="1"/>
      <c r="D417" s="1"/>
      <c r="E417" s="2"/>
      <c r="F417" s="2"/>
      <c r="G417" s="2"/>
    </row>
    <row r="418" spans="2:7" ht="18.75">
      <c r="B418" s="5"/>
      <c r="C418" s="1"/>
      <c r="D418" s="1"/>
      <c r="E418" s="2"/>
      <c r="F418" s="2"/>
      <c r="G418" s="2"/>
    </row>
    <row r="419" spans="2:7" ht="18.75">
      <c r="B419" s="5"/>
      <c r="C419" s="1"/>
      <c r="D419" s="1"/>
      <c r="E419" s="2"/>
      <c r="F419" s="2"/>
      <c r="G419" s="2"/>
    </row>
    <row r="420" spans="2:7" ht="18.75">
      <c r="B420" s="5"/>
      <c r="C420" s="1"/>
      <c r="D420" s="1"/>
      <c r="E420" s="2"/>
      <c r="F420" s="2"/>
      <c r="G420" s="2"/>
    </row>
    <row r="421" spans="2:7" ht="18.75">
      <c r="B421" s="5"/>
      <c r="C421" s="1"/>
      <c r="D421" s="1"/>
      <c r="E421" s="2"/>
      <c r="F421" s="2"/>
      <c r="G421" s="2"/>
    </row>
    <row r="422" spans="2:7" ht="18.75">
      <c r="B422" s="5"/>
      <c r="C422" s="1"/>
      <c r="D422" s="1"/>
      <c r="E422" s="2"/>
      <c r="F422" s="2"/>
      <c r="G422" s="2"/>
    </row>
    <row r="423" spans="2:7" ht="18.75">
      <c r="B423" s="5"/>
      <c r="C423" s="1"/>
      <c r="D423" s="1"/>
      <c r="E423" s="2"/>
      <c r="F423" s="2"/>
      <c r="G423" s="2"/>
    </row>
    <row r="424" spans="2:7" ht="18.75">
      <c r="B424" s="5"/>
      <c r="C424" s="1"/>
      <c r="D424" s="1"/>
      <c r="E424" s="2"/>
      <c r="F424" s="2"/>
      <c r="G424" s="2"/>
    </row>
    <row r="425" spans="2:7" ht="18.75">
      <c r="B425" s="5"/>
      <c r="C425" s="1"/>
      <c r="D425" s="1"/>
      <c r="E425" s="2"/>
      <c r="F425" s="2"/>
      <c r="G425" s="2"/>
    </row>
    <row r="426" spans="2:7" ht="18.75">
      <c r="B426" s="5"/>
      <c r="C426" s="1"/>
      <c r="D426" s="1"/>
      <c r="E426" s="2"/>
      <c r="F426" s="2"/>
      <c r="G426" s="2"/>
    </row>
    <row r="427" spans="2:7" ht="18.75">
      <c r="B427" s="5"/>
      <c r="C427" s="1"/>
      <c r="D427" s="1"/>
      <c r="E427" s="2"/>
      <c r="F427" s="2"/>
      <c r="G427" s="2"/>
    </row>
    <row r="428" spans="2:7" ht="18.75">
      <c r="B428" s="5"/>
      <c r="C428" s="1"/>
      <c r="D428" s="1"/>
      <c r="E428" s="2"/>
      <c r="F428" s="2"/>
      <c r="G428" s="2"/>
    </row>
    <row r="429" spans="2:7" ht="18.75">
      <c r="B429" s="5"/>
      <c r="C429" s="1"/>
      <c r="D429" s="1"/>
      <c r="E429" s="2"/>
      <c r="F429" s="2"/>
      <c r="G429" s="2"/>
    </row>
    <row r="430" spans="2:7" ht="18.75">
      <c r="B430" s="5"/>
      <c r="C430" s="1"/>
      <c r="D430" s="1"/>
      <c r="E430" s="2"/>
      <c r="F430" s="2"/>
      <c r="G430" s="2"/>
    </row>
    <row r="431" spans="2:7" ht="18.75">
      <c r="B431" s="5"/>
      <c r="C431" s="1"/>
      <c r="D431" s="1"/>
      <c r="E431" s="2"/>
      <c r="F431" s="2"/>
      <c r="G431" s="2"/>
    </row>
    <row r="432" spans="2:7" ht="18.75">
      <c r="B432" s="5"/>
      <c r="C432" s="1"/>
      <c r="D432" s="1"/>
      <c r="E432" s="2"/>
      <c r="F432" s="2"/>
      <c r="G432" s="2"/>
    </row>
    <row r="433" spans="2:7" ht="18.75">
      <c r="B433" s="5"/>
      <c r="C433" s="1"/>
      <c r="D433" s="1"/>
      <c r="E433" s="2"/>
      <c r="F433" s="2"/>
      <c r="G433" s="2"/>
    </row>
    <row r="434" spans="2:7" ht="18.75">
      <c r="B434" s="5"/>
      <c r="C434" s="1"/>
      <c r="D434" s="1"/>
      <c r="E434" s="2"/>
      <c r="F434" s="2"/>
      <c r="G434" s="2"/>
    </row>
    <row r="435" spans="2:7" ht="18.75">
      <c r="B435" s="5"/>
      <c r="C435" s="1"/>
      <c r="D435" s="1"/>
      <c r="E435" s="2"/>
      <c r="F435" s="2"/>
      <c r="G435" s="2"/>
    </row>
    <row r="436" spans="2:7" ht="18.75">
      <c r="B436" s="5"/>
      <c r="C436" s="1"/>
      <c r="D436" s="1"/>
      <c r="E436" s="2"/>
      <c r="F436" s="2"/>
      <c r="G436" s="2"/>
    </row>
    <row r="437" spans="2:7" ht="18.75">
      <c r="B437" s="5"/>
      <c r="C437" s="1"/>
      <c r="D437" s="1"/>
      <c r="E437" s="2"/>
      <c r="F437" s="2"/>
      <c r="G437" s="2"/>
    </row>
    <row r="438" spans="2:7" ht="18.75">
      <c r="B438" s="5"/>
      <c r="C438" s="1"/>
      <c r="D438" s="1"/>
      <c r="E438" s="2"/>
      <c r="F438" s="2"/>
      <c r="G438" s="2"/>
    </row>
    <row r="439" spans="2:7" ht="18.75">
      <c r="B439" s="5"/>
      <c r="C439" s="1"/>
      <c r="D439" s="1"/>
      <c r="E439" s="2"/>
      <c r="F439" s="2"/>
      <c r="G439" s="2"/>
    </row>
    <row r="440" spans="2:7" ht="18.75">
      <c r="B440" s="5"/>
      <c r="C440" s="1"/>
      <c r="D440" s="1"/>
      <c r="E440" s="2"/>
      <c r="F440" s="2"/>
      <c r="G440" s="2"/>
    </row>
    <row r="441" spans="2:7" ht="18.75">
      <c r="B441" s="5"/>
      <c r="C441" s="1"/>
      <c r="D441" s="1"/>
      <c r="E441" s="2"/>
      <c r="F441" s="2"/>
      <c r="G441" s="2"/>
    </row>
    <row r="442" spans="2:7" ht="18.75">
      <c r="B442" s="5"/>
      <c r="C442" s="1"/>
      <c r="D442" s="1"/>
      <c r="E442" s="2"/>
      <c r="F442" s="2"/>
      <c r="G442" s="2"/>
    </row>
    <row r="443" spans="2:7" ht="18.75">
      <c r="B443" s="5"/>
      <c r="C443" s="1"/>
      <c r="D443" s="1"/>
      <c r="E443" s="2"/>
      <c r="F443" s="2"/>
      <c r="G443" s="2"/>
    </row>
    <row r="444" spans="2:7" ht="18.75">
      <c r="B444" s="5"/>
      <c r="C444" s="1"/>
      <c r="D444" s="1"/>
      <c r="E444" s="2"/>
      <c r="F444" s="2"/>
      <c r="G444" s="2"/>
    </row>
    <row r="445" spans="2:7" ht="18.75">
      <c r="B445" s="5"/>
      <c r="C445" s="1"/>
      <c r="D445" s="1"/>
      <c r="E445" s="2"/>
      <c r="F445" s="2"/>
      <c r="G445" s="2"/>
    </row>
    <row r="446" spans="2:7" ht="18.75">
      <c r="B446" s="5"/>
      <c r="C446" s="1"/>
      <c r="D446" s="1"/>
      <c r="E446" s="2"/>
      <c r="F446" s="2"/>
      <c r="G446" s="2"/>
    </row>
    <row r="447" spans="2:7" ht="18.75">
      <c r="B447" s="5"/>
      <c r="C447" s="1"/>
      <c r="D447" s="1"/>
      <c r="E447" s="2"/>
      <c r="F447" s="2"/>
      <c r="G447" s="2"/>
    </row>
    <row r="448" spans="2:7" ht="18.75">
      <c r="B448" s="5"/>
      <c r="C448" s="1"/>
      <c r="D448" s="1"/>
      <c r="E448" s="2"/>
      <c r="F448" s="2"/>
      <c r="G448" s="2"/>
    </row>
    <row r="449" spans="2:7" ht="18.75">
      <c r="B449" s="5"/>
      <c r="C449" s="1"/>
      <c r="D449" s="1"/>
      <c r="E449" s="2"/>
      <c r="F449" s="2"/>
      <c r="G449" s="2"/>
    </row>
    <row r="450" spans="2:7" ht="18.75">
      <c r="B450" s="5"/>
      <c r="C450" s="1"/>
      <c r="D450" s="1"/>
      <c r="E450" s="2"/>
      <c r="F450" s="2"/>
      <c r="G450" s="2"/>
    </row>
    <row r="451" spans="2:7" ht="18.75">
      <c r="B451" s="5"/>
      <c r="C451" s="1"/>
      <c r="D451" s="1"/>
      <c r="E451" s="2"/>
      <c r="F451" s="2"/>
      <c r="G451" s="2"/>
    </row>
    <row r="452" spans="2:7" ht="18.75">
      <c r="B452" s="5"/>
      <c r="C452" s="1"/>
      <c r="D452" s="1"/>
      <c r="E452" s="2"/>
      <c r="F452" s="2"/>
      <c r="G452" s="2"/>
    </row>
    <row r="453" spans="2:7" ht="18.75">
      <c r="B453" s="5"/>
      <c r="C453" s="1"/>
      <c r="D453" s="1"/>
      <c r="E453" s="2"/>
      <c r="F453" s="2"/>
      <c r="G453" s="2"/>
    </row>
    <row r="454" spans="2:7" ht="18.75">
      <c r="B454" s="5"/>
      <c r="C454" s="1"/>
      <c r="D454" s="1"/>
      <c r="E454" s="2"/>
      <c r="F454" s="2"/>
      <c r="G454" s="2"/>
    </row>
    <row r="455" spans="2:7" ht="18.75">
      <c r="B455" s="5"/>
      <c r="C455" s="1"/>
      <c r="D455" s="1"/>
      <c r="E455" s="2"/>
      <c r="F455" s="2"/>
      <c r="G455" s="2"/>
    </row>
    <row r="456" spans="2:7" ht="18.75">
      <c r="B456" s="5"/>
      <c r="C456" s="1"/>
      <c r="D456" s="1"/>
      <c r="E456" s="2"/>
      <c r="F456" s="2"/>
      <c r="G456" s="2"/>
    </row>
    <row r="457" spans="2:7" ht="18.75">
      <c r="B457" s="5"/>
      <c r="C457" s="1"/>
      <c r="D457" s="1"/>
      <c r="E457" s="2"/>
      <c r="F457" s="2"/>
      <c r="G457" s="2"/>
    </row>
    <row r="458" spans="2:7" ht="18.75">
      <c r="B458" s="5"/>
      <c r="C458" s="1"/>
      <c r="D458" s="1"/>
      <c r="E458" s="2"/>
      <c r="F458" s="2"/>
      <c r="G458" s="2"/>
    </row>
    <row r="459" spans="2:7" ht="18.75">
      <c r="B459" s="5"/>
      <c r="C459" s="1"/>
      <c r="D459" s="1"/>
      <c r="E459" s="2"/>
      <c r="F459" s="2"/>
      <c r="G459" s="2"/>
    </row>
    <row r="460" spans="2:7" ht="18.75">
      <c r="B460" s="5"/>
      <c r="C460" s="1"/>
      <c r="D460" s="1"/>
      <c r="E460" s="2"/>
      <c r="F460" s="2"/>
      <c r="G460" s="2"/>
    </row>
    <row r="461" spans="2:7" ht="18.75">
      <c r="B461" s="5"/>
      <c r="C461" s="1"/>
      <c r="D461" s="1"/>
      <c r="E461" s="2"/>
      <c r="F461" s="2"/>
      <c r="G461" s="2"/>
    </row>
    <row r="462" spans="2:7" ht="18.75">
      <c r="B462" s="5"/>
      <c r="C462" s="1"/>
      <c r="D462" s="1"/>
      <c r="E462" s="2"/>
      <c r="F462" s="2"/>
      <c r="G462" s="2"/>
    </row>
    <row r="463" spans="2:7" ht="18.75">
      <c r="B463" s="5"/>
      <c r="C463" s="1"/>
      <c r="D463" s="1"/>
      <c r="E463" s="2"/>
      <c r="F463" s="2"/>
      <c r="G463" s="2"/>
    </row>
    <row r="464" spans="2:7" ht="18.75">
      <c r="B464" s="5"/>
      <c r="C464" s="1"/>
      <c r="D464" s="1"/>
      <c r="E464" s="2"/>
      <c r="F464" s="2"/>
      <c r="G464" s="2"/>
    </row>
    <row r="465" spans="2:7" ht="18.75">
      <c r="B465" s="5"/>
      <c r="C465" s="1"/>
      <c r="D465" s="1"/>
      <c r="E465" s="2"/>
      <c r="F465" s="2"/>
      <c r="G465" s="2"/>
    </row>
    <row r="466" spans="2:7" ht="18.75">
      <c r="B466" s="5"/>
      <c r="C466" s="1"/>
      <c r="D466" s="1"/>
      <c r="E466" s="2"/>
      <c r="F466" s="2"/>
      <c r="G466" s="2"/>
    </row>
    <row r="467" spans="2:7" ht="18.75">
      <c r="B467" s="5"/>
      <c r="C467" s="1"/>
      <c r="D467" s="1"/>
      <c r="E467" s="2"/>
      <c r="F467" s="2"/>
      <c r="G467" s="2"/>
    </row>
    <row r="468" spans="2:7" ht="18.75">
      <c r="B468" s="5"/>
      <c r="C468" s="1"/>
      <c r="D468" s="1"/>
      <c r="E468" s="2"/>
      <c r="F468" s="2"/>
      <c r="G468" s="2"/>
    </row>
    <row r="469" spans="2:7" ht="18.75">
      <c r="B469" s="5"/>
      <c r="C469" s="1"/>
      <c r="D469" s="1"/>
      <c r="E469" s="2"/>
      <c r="F469" s="2"/>
      <c r="G469" s="2"/>
    </row>
    <row r="470" spans="2:7" ht="18.75">
      <c r="B470" s="5"/>
      <c r="C470" s="1"/>
      <c r="D470" s="1"/>
      <c r="E470" s="2"/>
      <c r="F470" s="2"/>
      <c r="G470" s="2"/>
    </row>
    <row r="471" spans="2:7" ht="18.75">
      <c r="B471" s="5"/>
      <c r="C471" s="1"/>
      <c r="D471" s="1"/>
      <c r="E471" s="2"/>
      <c r="F471" s="2"/>
      <c r="G471" s="2"/>
    </row>
    <row r="472" spans="2:7" ht="18.75">
      <c r="B472" s="5"/>
      <c r="C472" s="1"/>
      <c r="D472" s="1"/>
      <c r="E472" s="2"/>
      <c r="F472" s="2"/>
      <c r="G472" s="2"/>
    </row>
    <row r="473" spans="2:7" ht="18.75">
      <c r="B473" s="5"/>
      <c r="C473" s="1"/>
      <c r="D473" s="1"/>
      <c r="E473" s="2"/>
      <c r="F473" s="2"/>
      <c r="G473" s="2"/>
    </row>
    <row r="474" spans="2:7" ht="18.75">
      <c r="B474" s="5"/>
      <c r="C474" s="1"/>
      <c r="D474" s="1"/>
      <c r="E474" s="2"/>
      <c r="F474" s="2"/>
      <c r="G474" s="2"/>
    </row>
    <row r="475" spans="2:7" ht="18.75">
      <c r="B475" s="5"/>
      <c r="C475" s="1"/>
      <c r="D475" s="1"/>
      <c r="E475" s="2"/>
      <c r="F475" s="2"/>
      <c r="G475" s="2"/>
    </row>
    <row r="476" spans="2:7" ht="18.75">
      <c r="B476" s="5"/>
      <c r="C476" s="1"/>
      <c r="D476" s="1"/>
      <c r="E476" s="2"/>
      <c r="F476" s="2"/>
      <c r="G476" s="2"/>
    </row>
    <row r="477" spans="2:7" ht="18.75">
      <c r="B477" s="5"/>
      <c r="C477" s="1"/>
      <c r="D477" s="1"/>
      <c r="E477" s="2"/>
      <c r="F477" s="2"/>
      <c r="G477" s="2"/>
    </row>
    <row r="478" spans="2:7" ht="18.75">
      <c r="B478" s="5"/>
      <c r="C478" s="1"/>
      <c r="D478" s="1"/>
      <c r="E478" s="2"/>
      <c r="F478" s="2"/>
      <c r="G478" s="2"/>
    </row>
    <row r="479" spans="2:7" ht="18.75">
      <c r="B479" s="5"/>
      <c r="C479" s="1"/>
      <c r="D479" s="1"/>
      <c r="E479" s="2"/>
      <c r="F479" s="2"/>
      <c r="G479" s="2"/>
    </row>
    <row r="480" spans="2:7" ht="18.75">
      <c r="B480" s="5"/>
      <c r="C480" s="1"/>
      <c r="D480" s="1"/>
      <c r="E480" s="2"/>
      <c r="F480" s="2"/>
      <c r="G480" s="2"/>
    </row>
    <row r="481" spans="2:7" ht="18.75">
      <c r="B481" s="5"/>
      <c r="C481" s="1"/>
      <c r="D481" s="1"/>
      <c r="E481" s="2"/>
      <c r="F481" s="2"/>
      <c r="G481" s="2"/>
    </row>
    <row r="482" spans="2:7" ht="18.75">
      <c r="B482" s="5"/>
      <c r="C482" s="1"/>
      <c r="D482" s="1"/>
      <c r="E482" s="2"/>
      <c r="F482" s="2"/>
      <c r="G482" s="2"/>
    </row>
    <row r="483" spans="2:7" ht="18.75">
      <c r="B483" s="5"/>
      <c r="C483" s="1"/>
      <c r="D483" s="1"/>
      <c r="E483" s="2"/>
      <c r="F483" s="2"/>
      <c r="G483" s="2"/>
    </row>
    <row r="484" spans="2:7" ht="18.75">
      <c r="B484" s="5"/>
      <c r="C484" s="1"/>
      <c r="D484" s="1"/>
      <c r="E484" s="2"/>
      <c r="F484" s="2"/>
      <c r="G484" s="2"/>
    </row>
    <row r="485" spans="2:7" ht="18.75">
      <c r="B485" s="5"/>
      <c r="C485" s="1"/>
      <c r="D485" s="1"/>
      <c r="E485" s="2"/>
      <c r="F485" s="2"/>
      <c r="G485" s="2"/>
    </row>
    <row r="486" spans="2:7" ht="18.75">
      <c r="B486" s="5"/>
      <c r="C486" s="1"/>
      <c r="D486" s="1"/>
      <c r="E486" s="2"/>
      <c r="F486" s="2"/>
      <c r="G486" s="2"/>
    </row>
    <row r="487" spans="2:7" ht="18.75">
      <c r="B487" s="5"/>
      <c r="C487" s="1"/>
      <c r="D487" s="1"/>
      <c r="E487" s="2"/>
      <c r="F487" s="2"/>
      <c r="G487" s="2"/>
    </row>
    <row r="488" spans="2:7" ht="18.75">
      <c r="B488" s="5"/>
      <c r="C488" s="1"/>
      <c r="D488" s="1"/>
      <c r="E488" s="2"/>
      <c r="F488" s="2"/>
      <c r="G488" s="2"/>
    </row>
    <row r="489" spans="2:7" ht="18.75">
      <c r="B489" s="5"/>
      <c r="C489" s="1"/>
      <c r="D489" s="1"/>
      <c r="E489" s="2"/>
      <c r="F489" s="2"/>
      <c r="G489" s="2"/>
    </row>
    <row r="490" spans="2:7" ht="18.75">
      <c r="B490" s="5"/>
      <c r="C490" s="1"/>
      <c r="D490" s="1"/>
      <c r="E490" s="2"/>
      <c r="F490" s="2"/>
      <c r="G490" s="2"/>
    </row>
    <row r="491" spans="2:7" ht="18.75">
      <c r="B491" s="5"/>
      <c r="C491" s="1"/>
      <c r="D491" s="1"/>
      <c r="E491" s="2"/>
      <c r="F491" s="2"/>
      <c r="G491" s="2"/>
    </row>
    <row r="492" spans="2:7" ht="18.75">
      <c r="B492" s="5"/>
      <c r="C492" s="1"/>
      <c r="D492" s="1"/>
      <c r="E492" s="2"/>
      <c r="F492" s="2"/>
      <c r="G492" s="2"/>
    </row>
    <row r="493" spans="2:7" ht="18.75">
      <c r="B493" s="5"/>
      <c r="C493" s="1"/>
      <c r="D493" s="1"/>
      <c r="E493" s="2"/>
      <c r="F493" s="2"/>
      <c r="G493" s="2"/>
    </row>
    <row r="494" spans="2:7" ht="18.75">
      <c r="B494" s="5"/>
      <c r="C494" s="1"/>
      <c r="D494" s="1"/>
      <c r="E494" s="2"/>
      <c r="F494" s="2"/>
      <c r="G494" s="2"/>
    </row>
    <row r="495" spans="2:7" ht="18.75">
      <c r="B495" s="5"/>
      <c r="C495" s="1"/>
      <c r="D495" s="1"/>
      <c r="E495" s="2"/>
      <c r="F495" s="2"/>
      <c r="G495" s="2"/>
    </row>
    <row r="496" spans="2:7" ht="18.75">
      <c r="B496" s="5"/>
      <c r="C496" s="1"/>
      <c r="D496" s="1"/>
      <c r="E496" s="2"/>
      <c r="F496" s="2"/>
      <c r="G496" s="2"/>
    </row>
    <row r="497" spans="2:7" ht="18.75">
      <c r="B497" s="5"/>
      <c r="C497" s="1"/>
      <c r="D497" s="1"/>
      <c r="E497" s="2"/>
      <c r="F497" s="2"/>
      <c r="G497" s="2"/>
    </row>
    <row r="498" spans="2:7" ht="18.75">
      <c r="B498" s="5"/>
      <c r="C498" s="1"/>
      <c r="D498" s="1"/>
      <c r="E498" s="2"/>
      <c r="F498" s="2"/>
      <c r="G498" s="2"/>
    </row>
    <row r="499" spans="2:7" ht="18.75">
      <c r="B499" s="5"/>
      <c r="C499" s="1"/>
      <c r="D499" s="1"/>
      <c r="E499" s="2"/>
      <c r="F499" s="2"/>
      <c r="G499" s="2"/>
    </row>
    <row r="500" spans="2:7" ht="18.75">
      <c r="B500" s="5"/>
      <c r="C500" s="1"/>
      <c r="D500" s="1"/>
      <c r="E500" s="2"/>
      <c r="F500" s="2"/>
      <c r="G500" s="2"/>
    </row>
    <row r="501" spans="2:7" ht="18.75">
      <c r="B501" s="5"/>
      <c r="C501" s="1"/>
      <c r="D501" s="1"/>
      <c r="E501" s="2"/>
      <c r="F501" s="2"/>
      <c r="G501" s="2"/>
    </row>
    <row r="502" spans="2:7" ht="18.75">
      <c r="B502" s="5"/>
      <c r="C502" s="1"/>
      <c r="D502" s="1"/>
      <c r="E502" s="2"/>
      <c r="F502" s="2"/>
      <c r="G502" s="2"/>
    </row>
    <row r="503" spans="2:7" ht="18.75">
      <c r="B503" s="5"/>
      <c r="C503" s="1"/>
      <c r="D503" s="1"/>
      <c r="E503" s="2"/>
      <c r="F503" s="2"/>
      <c r="G503" s="2"/>
    </row>
    <row r="504" spans="2:7" ht="18.75">
      <c r="B504" s="5"/>
      <c r="C504" s="1"/>
      <c r="D504" s="1"/>
      <c r="E504" s="2"/>
      <c r="F504" s="2"/>
      <c r="G504" s="2"/>
    </row>
    <row r="505" spans="2:7" ht="18.75">
      <c r="B505" s="5"/>
      <c r="C505" s="1"/>
      <c r="D505" s="1"/>
      <c r="E505" s="2"/>
      <c r="F505" s="2"/>
      <c r="G505" s="2"/>
    </row>
    <row r="506" spans="2:7" ht="18.75">
      <c r="B506" s="5"/>
      <c r="C506" s="1"/>
      <c r="D506" s="1"/>
      <c r="E506" s="2"/>
      <c r="F506" s="2"/>
      <c r="G506" s="2"/>
    </row>
    <row r="507" spans="2:7" ht="18.75">
      <c r="B507" s="5"/>
      <c r="C507" s="1"/>
      <c r="D507" s="1"/>
      <c r="E507" s="2"/>
      <c r="F507" s="2"/>
      <c r="G507" s="2"/>
    </row>
    <row r="508" spans="2:7" ht="18.75">
      <c r="B508" s="5"/>
      <c r="C508" s="1"/>
      <c r="D508" s="1"/>
      <c r="E508" s="2"/>
      <c r="F508" s="2"/>
      <c r="G508" s="2"/>
    </row>
    <row r="509" spans="2:7" ht="18.75">
      <c r="B509" s="5"/>
      <c r="C509" s="1"/>
      <c r="D509" s="1"/>
      <c r="E509" s="2"/>
      <c r="F509" s="2"/>
      <c r="G509" s="2"/>
    </row>
    <row r="510" spans="2:7" ht="18.75">
      <c r="B510" s="5"/>
      <c r="C510" s="1"/>
      <c r="D510" s="1"/>
      <c r="E510" s="2"/>
      <c r="F510" s="2"/>
      <c r="G510" s="2"/>
    </row>
    <row r="511" spans="2:7" ht="18.75">
      <c r="B511" s="5"/>
      <c r="C511" s="1"/>
      <c r="D511" s="1"/>
      <c r="E511" s="2"/>
      <c r="F511" s="2"/>
      <c r="G511" s="2"/>
    </row>
    <row r="512" spans="2:7" ht="18.75">
      <c r="B512" s="5"/>
      <c r="C512" s="1"/>
      <c r="D512" s="1"/>
      <c r="E512" s="2"/>
      <c r="F512" s="2"/>
      <c r="G512" s="2"/>
    </row>
    <row r="513" spans="2:7" ht="18.75">
      <c r="B513" s="5"/>
      <c r="C513" s="1"/>
      <c r="D513" s="1"/>
      <c r="E513" s="2"/>
      <c r="F513" s="2"/>
      <c r="G513" s="2"/>
    </row>
    <row r="514" spans="2:7" ht="18.75">
      <c r="B514" s="5"/>
      <c r="C514" s="1"/>
      <c r="D514" s="1"/>
      <c r="E514" s="2"/>
      <c r="F514" s="2"/>
      <c r="G514" s="2"/>
    </row>
    <row r="515" spans="2:7" ht="18.75">
      <c r="B515" s="5"/>
      <c r="C515" s="1"/>
      <c r="D515" s="1"/>
      <c r="E515" s="2"/>
      <c r="F515" s="2"/>
      <c r="G515" s="2"/>
    </row>
    <row r="516" spans="2:7" ht="18.75">
      <c r="B516" s="5"/>
      <c r="C516" s="1"/>
      <c r="D516" s="1"/>
      <c r="E516" s="2"/>
      <c r="F516" s="2"/>
      <c r="G516" s="2"/>
    </row>
    <row r="517" spans="2:7" ht="18.75">
      <c r="B517" s="5"/>
      <c r="C517" s="1"/>
      <c r="D517" s="1"/>
      <c r="E517" s="2"/>
      <c r="F517" s="2"/>
      <c r="G517" s="2"/>
    </row>
    <row r="518" spans="2:7" ht="18.75">
      <c r="B518" s="5"/>
      <c r="C518" s="1"/>
      <c r="D518" s="1"/>
      <c r="E518" s="2"/>
      <c r="F518" s="2"/>
      <c r="G518" s="2"/>
    </row>
    <row r="519" spans="2:7" ht="18.75">
      <c r="B519" s="5"/>
      <c r="C519" s="1"/>
      <c r="D519" s="1"/>
      <c r="E519" s="2"/>
      <c r="F519" s="2"/>
      <c r="G519" s="2"/>
    </row>
    <row r="520" spans="2:7" ht="18.75">
      <c r="B520" s="5"/>
      <c r="C520" s="1"/>
      <c r="D520" s="1"/>
      <c r="E520" s="2"/>
      <c r="F520" s="2"/>
      <c r="G520" s="2"/>
    </row>
    <row r="521" spans="2:7" ht="18.75">
      <c r="B521" s="5"/>
      <c r="C521" s="1"/>
      <c r="D521" s="1"/>
      <c r="E521" s="2"/>
      <c r="F521" s="2"/>
      <c r="G521" s="2"/>
    </row>
    <row r="522" spans="2:7" ht="18.75">
      <c r="B522" s="5"/>
      <c r="C522" s="1"/>
      <c r="D522" s="1"/>
      <c r="E522" s="2"/>
      <c r="F522" s="2"/>
      <c r="G522" s="2"/>
    </row>
    <row r="523" spans="2:7" ht="18.75">
      <c r="B523" s="5"/>
      <c r="C523" s="1"/>
      <c r="D523" s="1"/>
      <c r="E523" s="2"/>
      <c r="F523" s="2"/>
      <c r="G523" s="2"/>
    </row>
    <row r="524" spans="2:7" ht="18.75">
      <c r="B524" s="5"/>
      <c r="C524" s="1"/>
      <c r="D524" s="1"/>
      <c r="E524" s="2"/>
      <c r="F524" s="2"/>
      <c r="G524" s="2"/>
    </row>
    <row r="525" spans="2:7" ht="18.75">
      <c r="B525" s="5"/>
      <c r="C525" s="1"/>
      <c r="D525" s="1"/>
      <c r="E525" s="2"/>
      <c r="F525" s="2"/>
      <c r="G525" s="2"/>
    </row>
    <row r="526" spans="2:7" ht="18.75">
      <c r="B526" s="5"/>
      <c r="C526" s="1"/>
      <c r="D526" s="1"/>
      <c r="E526" s="2"/>
      <c r="F526" s="2"/>
      <c r="G526" s="2"/>
    </row>
    <row r="527" spans="2:7" ht="18">
      <c r="C527" s="4"/>
      <c r="D527" s="4"/>
      <c r="E527" s="2"/>
      <c r="F527" s="2"/>
      <c r="G527" s="2"/>
    </row>
    <row r="528" spans="2:7" ht="18">
      <c r="C528" s="4"/>
      <c r="D528" s="4"/>
      <c r="E528" s="2"/>
      <c r="F528" s="2"/>
      <c r="G528" s="2"/>
    </row>
    <row r="529" spans="3:7" ht="18">
      <c r="C529" s="4"/>
      <c r="D529" s="4"/>
      <c r="E529" s="2"/>
      <c r="F529" s="2"/>
      <c r="G529" s="2"/>
    </row>
    <row r="530" spans="3:7" ht="18">
      <c r="C530" s="4"/>
      <c r="D530" s="4"/>
      <c r="E530" s="2"/>
      <c r="F530" s="2"/>
      <c r="G530" s="2"/>
    </row>
    <row r="531" spans="3:7" ht="18">
      <c r="C531" s="4"/>
      <c r="D531" s="4"/>
      <c r="E531" s="2"/>
      <c r="F531" s="2"/>
      <c r="G531" s="2"/>
    </row>
    <row r="532" spans="3:7" ht="18">
      <c r="C532" s="4"/>
      <c r="D532" s="4"/>
      <c r="E532" s="2"/>
      <c r="F532" s="2"/>
      <c r="G532" s="2"/>
    </row>
    <row r="533" spans="3:7" ht="18">
      <c r="C533" s="4"/>
      <c r="D533" s="4"/>
      <c r="E533" s="2"/>
      <c r="F533" s="2"/>
      <c r="G533" s="2"/>
    </row>
    <row r="534" spans="3:7" ht="18">
      <c r="C534" s="4"/>
      <c r="D534" s="4"/>
      <c r="E534" s="2"/>
      <c r="F534" s="2"/>
      <c r="G534" s="2"/>
    </row>
    <row r="535" spans="3:7" ht="18">
      <c r="C535" s="4"/>
      <c r="D535" s="4"/>
      <c r="E535" s="2"/>
      <c r="F535" s="2"/>
      <c r="G535" s="2"/>
    </row>
    <row r="536" spans="3:7" ht="18">
      <c r="C536" s="4"/>
      <c r="D536" s="4"/>
      <c r="E536" s="2"/>
      <c r="F536" s="2"/>
      <c r="G536" s="2"/>
    </row>
    <row r="537" spans="3:7" ht="18">
      <c r="C537" s="4"/>
      <c r="D537" s="4"/>
      <c r="E537" s="2"/>
      <c r="F537" s="2"/>
      <c r="G537" s="2"/>
    </row>
    <row r="538" spans="3:7" ht="18">
      <c r="C538" s="4"/>
      <c r="D538" s="4"/>
      <c r="E538" s="2"/>
      <c r="F538" s="2"/>
      <c r="G538" s="2"/>
    </row>
    <row r="539" spans="3:7" ht="18">
      <c r="C539" s="4"/>
      <c r="D539" s="4"/>
      <c r="E539" s="2"/>
      <c r="F539" s="2"/>
      <c r="G539" s="2"/>
    </row>
    <row r="540" spans="3:7" ht="18">
      <c r="C540" s="4"/>
      <c r="D540" s="4"/>
      <c r="E540" s="2"/>
      <c r="F540" s="2"/>
      <c r="G540" s="2"/>
    </row>
    <row r="541" spans="3:7" ht="18">
      <c r="C541" s="4"/>
      <c r="D541" s="4"/>
      <c r="E541" s="2"/>
      <c r="F541" s="2"/>
      <c r="G541" s="2"/>
    </row>
    <row r="542" spans="3:7" ht="18">
      <c r="C542" s="4"/>
      <c r="D542" s="4"/>
      <c r="E542" s="2"/>
      <c r="F542" s="2"/>
      <c r="G542" s="2"/>
    </row>
    <row r="543" spans="3:7" ht="18">
      <c r="C543" s="4"/>
      <c r="D543" s="4"/>
      <c r="E543" s="2"/>
      <c r="F543" s="2"/>
      <c r="G543" s="2"/>
    </row>
    <row r="544" spans="3:7" ht="18">
      <c r="C544" s="4"/>
      <c r="D544" s="4"/>
      <c r="E544" s="2"/>
      <c r="F544" s="2"/>
      <c r="G544" s="2"/>
    </row>
    <row r="545" spans="3:7" ht="18">
      <c r="C545" s="4"/>
      <c r="D545" s="4"/>
      <c r="E545" s="2"/>
      <c r="F545" s="2"/>
      <c r="G545" s="2"/>
    </row>
    <row r="546" spans="3:7" ht="18">
      <c r="C546" s="4"/>
      <c r="D546" s="4"/>
      <c r="E546" s="2"/>
      <c r="F546" s="2"/>
      <c r="G546" s="2"/>
    </row>
    <row r="547" spans="3:7" ht="18">
      <c r="C547" s="4"/>
      <c r="D547" s="4"/>
      <c r="E547" s="2"/>
      <c r="F547" s="2"/>
      <c r="G547" s="2"/>
    </row>
    <row r="548" spans="3:7" ht="18">
      <c r="C548" s="4"/>
      <c r="D548" s="4"/>
      <c r="E548" s="2"/>
      <c r="F548" s="2"/>
      <c r="G548" s="2"/>
    </row>
    <row r="549" spans="3:7" ht="18">
      <c r="C549" s="4"/>
      <c r="D549" s="4"/>
      <c r="E549" s="2"/>
      <c r="F549" s="2"/>
      <c r="G549" s="2"/>
    </row>
    <row r="550" spans="3:7" ht="18">
      <c r="C550" s="4"/>
      <c r="D550" s="4"/>
      <c r="E550" s="2"/>
      <c r="F550" s="2"/>
      <c r="G550" s="2"/>
    </row>
    <row r="551" spans="3:7" ht="18">
      <c r="C551" s="4"/>
      <c r="D551" s="4"/>
      <c r="E551" s="2"/>
      <c r="F551" s="2"/>
      <c r="G551" s="2"/>
    </row>
    <row r="552" spans="3:7" ht="18">
      <c r="C552" s="4"/>
      <c r="D552" s="4"/>
      <c r="E552" s="2"/>
      <c r="F552" s="2"/>
      <c r="G552" s="2"/>
    </row>
    <row r="553" spans="3:7" ht="18">
      <c r="C553" s="4"/>
      <c r="D553" s="4"/>
      <c r="E553" s="2"/>
      <c r="F553" s="2"/>
      <c r="G553" s="2"/>
    </row>
    <row r="554" spans="3:7" ht="18">
      <c r="C554" s="4"/>
      <c r="D554" s="4"/>
      <c r="E554" s="2"/>
      <c r="F554" s="2"/>
      <c r="G554" s="2"/>
    </row>
    <row r="555" spans="3:7" ht="18">
      <c r="C555" s="4"/>
      <c r="D555" s="4"/>
      <c r="E555" s="2"/>
      <c r="F555" s="2"/>
      <c r="G555" s="2"/>
    </row>
    <row r="556" spans="3:7" ht="18">
      <c r="C556" s="4"/>
      <c r="D556" s="4"/>
      <c r="E556" s="2"/>
      <c r="F556" s="2"/>
      <c r="G556" s="2"/>
    </row>
    <row r="557" spans="3:7" ht="18">
      <c r="C557" s="4"/>
      <c r="D557" s="4"/>
      <c r="E557" s="2"/>
      <c r="F557" s="2"/>
      <c r="G557" s="2"/>
    </row>
    <row r="558" spans="3:7" ht="18">
      <c r="C558" s="4"/>
      <c r="D558" s="4"/>
      <c r="E558" s="2"/>
      <c r="F558" s="2"/>
      <c r="G558" s="2"/>
    </row>
    <row r="559" spans="3:7" ht="18">
      <c r="C559" s="4"/>
      <c r="D559" s="4"/>
      <c r="E559" s="2"/>
      <c r="F559" s="2"/>
      <c r="G559" s="2"/>
    </row>
    <row r="560" spans="3:7" ht="18">
      <c r="C560" s="4"/>
      <c r="D560" s="4"/>
      <c r="E560" s="2"/>
      <c r="F560" s="2"/>
      <c r="G560" s="2"/>
    </row>
    <row r="561" spans="3:7" ht="18">
      <c r="C561" s="4"/>
      <c r="D561" s="4"/>
      <c r="E561" s="2"/>
      <c r="F561" s="2"/>
      <c r="G561" s="2"/>
    </row>
    <row r="562" spans="3:7" ht="18">
      <c r="C562" s="4"/>
      <c r="D562" s="4"/>
      <c r="E562" s="2"/>
      <c r="F562" s="2"/>
      <c r="G562" s="2"/>
    </row>
    <row r="563" spans="3:7" ht="18">
      <c r="C563" s="4"/>
      <c r="D563" s="4"/>
      <c r="E563" s="2"/>
      <c r="F563" s="2"/>
      <c r="G563" s="2"/>
    </row>
    <row r="564" spans="3:7" ht="18">
      <c r="C564" s="4"/>
      <c r="D564" s="4"/>
      <c r="E564" s="2"/>
      <c r="F564" s="2"/>
      <c r="G564" s="2"/>
    </row>
    <row r="565" spans="3:7" ht="18">
      <c r="C565" s="4"/>
      <c r="D565" s="4"/>
      <c r="E565" s="2"/>
      <c r="F565" s="2"/>
      <c r="G565" s="2"/>
    </row>
    <row r="566" spans="3:7" ht="18">
      <c r="C566" s="4"/>
      <c r="D566" s="4"/>
      <c r="E566" s="2"/>
      <c r="F566" s="2"/>
      <c r="G566" s="2"/>
    </row>
    <row r="567" spans="3:7" ht="18">
      <c r="C567" s="4"/>
      <c r="D567" s="4"/>
      <c r="E567" s="2"/>
      <c r="F567" s="2"/>
      <c r="G567" s="2"/>
    </row>
    <row r="568" spans="3:7" ht="18">
      <c r="C568" s="4"/>
      <c r="D568" s="4"/>
      <c r="E568" s="2"/>
      <c r="F568" s="2"/>
      <c r="G568" s="2"/>
    </row>
    <row r="569" spans="3:7" ht="18">
      <c r="C569" s="4"/>
      <c r="D569" s="4"/>
      <c r="E569" s="2"/>
      <c r="F569" s="2"/>
      <c r="G569" s="2"/>
    </row>
    <row r="570" spans="3:7" ht="18">
      <c r="C570" s="4"/>
      <c r="D570" s="4"/>
      <c r="E570" s="2"/>
      <c r="F570" s="2"/>
      <c r="G570" s="2"/>
    </row>
    <row r="571" spans="3:7" ht="18">
      <c r="C571" s="4"/>
      <c r="D571" s="4"/>
      <c r="E571" s="2"/>
      <c r="F571" s="2"/>
      <c r="G571" s="2"/>
    </row>
    <row r="572" spans="3:7" ht="18">
      <c r="C572" s="4"/>
      <c r="D572" s="4"/>
      <c r="E572" s="2"/>
      <c r="F572" s="2"/>
      <c r="G572" s="2"/>
    </row>
    <row r="573" spans="3:7" ht="18">
      <c r="C573" s="4"/>
      <c r="D573" s="4"/>
      <c r="E573" s="2"/>
      <c r="F573" s="2"/>
      <c r="G573" s="2"/>
    </row>
    <row r="574" spans="3:7" ht="18">
      <c r="C574" s="4"/>
      <c r="D574" s="4"/>
      <c r="E574" s="2"/>
      <c r="F574" s="2"/>
      <c r="G574" s="2"/>
    </row>
    <row r="575" spans="3:7" ht="18">
      <c r="C575" s="4"/>
      <c r="D575" s="4"/>
      <c r="E575" s="2"/>
      <c r="F575" s="2"/>
      <c r="G575" s="2"/>
    </row>
    <row r="576" spans="3:7" ht="18">
      <c r="C576" s="4"/>
      <c r="D576" s="4"/>
      <c r="E576" s="2"/>
      <c r="F576" s="2"/>
      <c r="G576" s="2"/>
    </row>
    <row r="577" spans="3:7" ht="18">
      <c r="C577" s="4"/>
      <c r="D577" s="4"/>
      <c r="E577" s="2"/>
      <c r="F577" s="2"/>
      <c r="G577" s="2"/>
    </row>
    <row r="578" spans="3:7" ht="18">
      <c r="C578" s="4"/>
      <c r="D578" s="4"/>
      <c r="E578" s="2"/>
      <c r="F578" s="2"/>
      <c r="G578" s="2"/>
    </row>
    <row r="579" spans="3:7" ht="18">
      <c r="C579" s="4"/>
      <c r="D579" s="4"/>
      <c r="E579" s="2"/>
      <c r="F579" s="2"/>
      <c r="G579" s="2"/>
    </row>
    <row r="580" spans="3:7" ht="18">
      <c r="C580" s="4"/>
      <c r="D580" s="4"/>
      <c r="E580" s="2"/>
      <c r="F580" s="2"/>
      <c r="G580" s="2"/>
    </row>
    <row r="581" spans="3:7" ht="18">
      <c r="C581" s="4"/>
      <c r="D581" s="4"/>
      <c r="E581" s="2"/>
      <c r="F581" s="2"/>
      <c r="G581" s="2"/>
    </row>
    <row r="582" spans="3:7" ht="18">
      <c r="C582" s="4"/>
      <c r="D582" s="4"/>
      <c r="E582" s="2"/>
      <c r="F582" s="2"/>
      <c r="G582" s="2"/>
    </row>
    <row r="583" spans="3:7" ht="18">
      <c r="C583" s="4"/>
      <c r="D583" s="4"/>
      <c r="E583" s="2"/>
      <c r="F583" s="2"/>
      <c r="G583" s="2"/>
    </row>
    <row r="584" spans="3:7" ht="18">
      <c r="C584" s="4"/>
      <c r="D584" s="4"/>
      <c r="E584" s="2"/>
      <c r="F584" s="2"/>
      <c r="G584" s="2"/>
    </row>
    <row r="585" spans="3:7" ht="18">
      <c r="C585" s="4"/>
      <c r="D585" s="4"/>
      <c r="E585" s="2"/>
      <c r="F585" s="2"/>
      <c r="G585" s="2"/>
    </row>
    <row r="586" spans="3:7" ht="18">
      <c r="C586" s="4"/>
      <c r="D586" s="4"/>
      <c r="E586" s="2"/>
      <c r="F586" s="2"/>
      <c r="G586" s="2"/>
    </row>
    <row r="587" spans="3:7" ht="18">
      <c r="C587" s="4"/>
      <c r="D587" s="4"/>
      <c r="E587" s="2"/>
      <c r="F587" s="2"/>
      <c r="G587" s="2"/>
    </row>
    <row r="588" spans="3:7" ht="18">
      <c r="C588" s="4"/>
      <c r="D588" s="4"/>
      <c r="E588" s="2"/>
      <c r="F588" s="2"/>
      <c r="G588" s="2"/>
    </row>
    <row r="589" spans="3:7" ht="18">
      <c r="C589" s="4"/>
      <c r="D589" s="4"/>
      <c r="E589" s="2"/>
      <c r="F589" s="2"/>
      <c r="G589" s="2"/>
    </row>
    <row r="590" spans="3:7" ht="18">
      <c r="C590" s="4"/>
      <c r="D590" s="4"/>
      <c r="E590" s="2"/>
      <c r="F590" s="2"/>
      <c r="G590" s="2"/>
    </row>
    <row r="591" spans="3:7" ht="18">
      <c r="C591" s="4"/>
      <c r="D591" s="4"/>
      <c r="E591" s="2"/>
      <c r="F591" s="2"/>
      <c r="G591" s="2"/>
    </row>
    <row r="592" spans="3:7" ht="18">
      <c r="C592" s="4"/>
      <c r="D592" s="4"/>
      <c r="E592" s="2"/>
      <c r="F592" s="2"/>
      <c r="G592" s="2"/>
    </row>
    <row r="593" spans="3:7" ht="18">
      <c r="C593" s="4"/>
      <c r="D593" s="4"/>
      <c r="E593" s="2"/>
      <c r="F593" s="2"/>
      <c r="G593" s="2"/>
    </row>
    <row r="594" spans="3:7" ht="18">
      <c r="C594" s="4"/>
      <c r="D594" s="4"/>
      <c r="E594" s="2"/>
      <c r="F594" s="2"/>
      <c r="G594" s="2"/>
    </row>
    <row r="595" spans="3:7" ht="18">
      <c r="C595" s="4"/>
      <c r="D595" s="4"/>
      <c r="E595" s="2"/>
      <c r="F595" s="2"/>
      <c r="G595" s="2"/>
    </row>
    <row r="596" spans="3:7" ht="18">
      <c r="C596" s="4"/>
      <c r="D596" s="4"/>
      <c r="E596" s="2"/>
      <c r="F596" s="2"/>
      <c r="G596" s="2"/>
    </row>
    <row r="597" spans="3:7" ht="18">
      <c r="C597" s="4"/>
      <c r="D597" s="4"/>
      <c r="E597" s="2"/>
      <c r="F597" s="2"/>
      <c r="G597" s="2"/>
    </row>
    <row r="598" spans="3:7" ht="18">
      <c r="C598" s="4"/>
      <c r="D598" s="4"/>
      <c r="E598" s="2"/>
      <c r="F598" s="2"/>
      <c r="G598" s="2"/>
    </row>
    <row r="599" spans="3:7" ht="18">
      <c r="C599" s="4"/>
      <c r="D599" s="4"/>
      <c r="E599" s="2"/>
      <c r="F599" s="2"/>
      <c r="G599" s="2"/>
    </row>
    <row r="600" spans="3:7" ht="18">
      <c r="C600" s="4"/>
      <c r="D600" s="4"/>
      <c r="E600" s="2"/>
      <c r="F600" s="2"/>
      <c r="G600" s="2"/>
    </row>
    <row r="601" spans="3:7" ht="18">
      <c r="E601" s="2"/>
      <c r="F601" s="2"/>
      <c r="G601" s="2"/>
    </row>
    <row r="602" spans="3:7" ht="18">
      <c r="E602" s="2"/>
      <c r="F602" s="2"/>
      <c r="G602" s="2"/>
    </row>
    <row r="603" spans="3:7" ht="18">
      <c r="E603" s="2"/>
      <c r="F603" s="2"/>
      <c r="G603" s="2"/>
    </row>
    <row r="604" spans="3:7" ht="18">
      <c r="E604" s="2"/>
      <c r="F604" s="2"/>
      <c r="G604" s="2"/>
    </row>
    <row r="605" spans="3:7" ht="18">
      <c r="E605" s="2"/>
      <c r="F605" s="2"/>
      <c r="G605" s="2"/>
    </row>
    <row r="606" spans="3:7" ht="18">
      <c r="E606" s="2"/>
      <c r="F606" s="2"/>
      <c r="G606" s="2"/>
    </row>
    <row r="607" spans="3:7" ht="18">
      <c r="E607" s="2"/>
      <c r="F607" s="2"/>
      <c r="G607" s="2"/>
    </row>
    <row r="608" spans="3:7" ht="18">
      <c r="E608" s="2"/>
      <c r="F608" s="2"/>
      <c r="G608" s="2"/>
    </row>
    <row r="609" spans="5:7" ht="18">
      <c r="E609" s="2"/>
      <c r="F609" s="2"/>
      <c r="G609" s="2"/>
    </row>
    <row r="610" spans="5:7" ht="18">
      <c r="E610" s="2"/>
      <c r="F610" s="2"/>
      <c r="G610" s="2"/>
    </row>
    <row r="611" spans="5:7" ht="18">
      <c r="E611" s="2"/>
      <c r="F611" s="2"/>
      <c r="G611" s="2"/>
    </row>
    <row r="612" spans="5:7" ht="18">
      <c r="E612" s="2"/>
      <c r="F612" s="2"/>
      <c r="G612" s="2"/>
    </row>
    <row r="613" spans="5:7" ht="18">
      <c r="E613" s="2"/>
      <c r="F613" s="2"/>
      <c r="G613" s="2"/>
    </row>
    <row r="614" spans="5:7" ht="18">
      <c r="E614" s="2"/>
      <c r="F614" s="2"/>
      <c r="G614" s="2"/>
    </row>
    <row r="615" spans="5:7" ht="18">
      <c r="E615" s="2"/>
      <c r="F615" s="2"/>
      <c r="G615" s="2"/>
    </row>
    <row r="616" spans="5:7" ht="18">
      <c r="E616" s="2"/>
      <c r="F616" s="2"/>
      <c r="G616" s="2"/>
    </row>
    <row r="617" spans="5:7" ht="18">
      <c r="E617" s="2"/>
      <c r="F617" s="2"/>
      <c r="G617" s="2"/>
    </row>
    <row r="618" spans="5:7" ht="18">
      <c r="E618" s="2"/>
      <c r="F618" s="2"/>
      <c r="G618" s="2"/>
    </row>
    <row r="619" spans="5:7" ht="18">
      <c r="E619" s="2"/>
      <c r="F619" s="2"/>
      <c r="G619" s="2"/>
    </row>
    <row r="620" spans="5:7" ht="18">
      <c r="E620" s="2"/>
      <c r="F620" s="2"/>
      <c r="G620" s="2"/>
    </row>
    <row r="621" spans="5:7" ht="18">
      <c r="E621" s="2"/>
      <c r="F621" s="2"/>
      <c r="G621" s="2"/>
    </row>
    <row r="622" spans="5:7" ht="18">
      <c r="E622" s="2"/>
      <c r="F622" s="2"/>
      <c r="G622" s="2"/>
    </row>
    <row r="623" spans="5:7" ht="18">
      <c r="E623" s="2"/>
      <c r="F623" s="2"/>
      <c r="G623" s="2"/>
    </row>
    <row r="624" spans="5:7" ht="18">
      <c r="E624" s="2"/>
      <c r="F624" s="2"/>
      <c r="G624" s="2"/>
    </row>
    <row r="625" spans="5:7" ht="18">
      <c r="E625" s="2"/>
      <c r="F625" s="2"/>
      <c r="G625" s="2"/>
    </row>
    <row r="626" spans="5:7" ht="18">
      <c r="E626" s="2"/>
      <c r="F626" s="2"/>
      <c r="G626" s="2"/>
    </row>
    <row r="627" spans="5:7" ht="18">
      <c r="E627" s="2"/>
      <c r="F627" s="2"/>
      <c r="G627" s="2"/>
    </row>
    <row r="628" spans="5:7" ht="18">
      <c r="E628" s="2"/>
      <c r="F628" s="2"/>
      <c r="G628" s="2"/>
    </row>
    <row r="629" spans="5:7" ht="18">
      <c r="E629" s="2"/>
      <c r="F629" s="2"/>
      <c r="G629" s="2"/>
    </row>
    <row r="630" spans="5:7" ht="18">
      <c r="E630" s="2"/>
      <c r="F630" s="2"/>
      <c r="G630" s="2"/>
    </row>
    <row r="631" spans="5:7" ht="18">
      <c r="E631" s="2"/>
      <c r="F631" s="2"/>
      <c r="G631" s="2"/>
    </row>
    <row r="632" spans="5:7" ht="18">
      <c r="E632" s="2"/>
      <c r="F632" s="2"/>
      <c r="G632" s="2"/>
    </row>
    <row r="633" spans="5:7" ht="18">
      <c r="E633" s="2"/>
      <c r="F633" s="2"/>
      <c r="G633" s="2"/>
    </row>
    <row r="634" spans="5:7" ht="18">
      <c r="E634" s="2"/>
      <c r="F634" s="2"/>
      <c r="G634" s="2"/>
    </row>
    <row r="635" spans="5:7" ht="18">
      <c r="E635" s="2"/>
      <c r="F635" s="2"/>
      <c r="G635" s="2"/>
    </row>
    <row r="636" spans="5:7" ht="18">
      <c r="E636" s="2"/>
      <c r="F636" s="2"/>
      <c r="G636" s="2"/>
    </row>
    <row r="637" spans="5:7" ht="18">
      <c r="E637" s="2"/>
      <c r="F637" s="2"/>
      <c r="G637" s="2"/>
    </row>
    <row r="638" spans="5:7" ht="18">
      <c r="E638" s="2"/>
      <c r="F638" s="2"/>
      <c r="G638" s="2"/>
    </row>
    <row r="639" spans="5:7" ht="18">
      <c r="E639" s="2"/>
      <c r="F639" s="2"/>
      <c r="G639" s="2"/>
    </row>
    <row r="640" spans="5:7" ht="18">
      <c r="E640" s="2"/>
      <c r="F640" s="2"/>
      <c r="G640" s="2"/>
    </row>
    <row r="641" spans="5:7" ht="18">
      <c r="E641" s="2"/>
      <c r="F641" s="2"/>
      <c r="G641" s="2"/>
    </row>
    <row r="642" spans="5:7" ht="18">
      <c r="E642" s="2"/>
      <c r="F642" s="2"/>
      <c r="G642" s="2"/>
    </row>
    <row r="643" spans="5:7" ht="18">
      <c r="E643" s="2"/>
      <c r="F643" s="2"/>
      <c r="G643" s="2"/>
    </row>
    <row r="644" spans="5:7" ht="18">
      <c r="E644" s="2"/>
      <c r="F644" s="2"/>
      <c r="G644" s="2"/>
    </row>
    <row r="645" spans="5:7" ht="18">
      <c r="E645" s="2"/>
      <c r="F645" s="2"/>
      <c r="G645" s="2"/>
    </row>
    <row r="646" spans="5:7" ht="18">
      <c r="E646" s="2"/>
      <c r="F646" s="2"/>
      <c r="G646" s="2"/>
    </row>
    <row r="647" spans="5:7" ht="18">
      <c r="E647" s="2"/>
      <c r="F647" s="2"/>
      <c r="G647" s="2"/>
    </row>
    <row r="648" spans="5:7" ht="18">
      <c r="E648" s="2"/>
      <c r="F648" s="2"/>
      <c r="G648" s="2"/>
    </row>
    <row r="649" spans="5:7" ht="18">
      <c r="E649" s="2"/>
      <c r="F649" s="2"/>
      <c r="G649" s="2"/>
    </row>
    <row r="650" spans="5:7" ht="18">
      <c r="E650" s="2"/>
      <c r="F650" s="2"/>
      <c r="G650" s="2"/>
    </row>
    <row r="651" spans="5:7" ht="18">
      <c r="E651" s="2"/>
      <c r="F651" s="2"/>
      <c r="G651" s="2"/>
    </row>
    <row r="652" spans="5:7" ht="18">
      <c r="E652" s="2"/>
      <c r="F652" s="2"/>
      <c r="G652" s="2"/>
    </row>
    <row r="653" spans="5:7" ht="18">
      <c r="E653" s="2"/>
      <c r="F653" s="2"/>
      <c r="G653" s="2"/>
    </row>
    <row r="654" spans="5:7" ht="18">
      <c r="E654" s="2"/>
      <c r="F654" s="2"/>
      <c r="G654" s="2"/>
    </row>
    <row r="655" spans="5:7" ht="18">
      <c r="E655" s="2"/>
      <c r="F655" s="2"/>
      <c r="G655" s="2"/>
    </row>
    <row r="656" spans="5:7" ht="18">
      <c r="E656" s="2"/>
      <c r="F656" s="2"/>
      <c r="G656" s="2"/>
    </row>
    <row r="657" spans="5:7" ht="18">
      <c r="E657" s="2"/>
      <c r="F657" s="2"/>
      <c r="G657" s="2"/>
    </row>
    <row r="658" spans="5:7" ht="18">
      <c r="E658" s="2"/>
      <c r="F658" s="2"/>
      <c r="G658" s="2"/>
    </row>
    <row r="659" spans="5:7" ht="18">
      <c r="E659" s="2"/>
      <c r="F659" s="2"/>
      <c r="G659" s="2"/>
    </row>
    <row r="660" spans="5:7" ht="18">
      <c r="E660" s="2"/>
      <c r="F660" s="2"/>
      <c r="G660" s="2"/>
    </row>
    <row r="661" spans="5:7" ht="18">
      <c r="E661" s="2"/>
      <c r="F661" s="2"/>
      <c r="G661" s="2"/>
    </row>
    <row r="662" spans="5:7" ht="18">
      <c r="E662" s="2"/>
      <c r="F662" s="2"/>
      <c r="G662" s="2"/>
    </row>
    <row r="663" spans="5:7" ht="18">
      <c r="E663" s="2"/>
      <c r="F663" s="2"/>
      <c r="G663" s="2"/>
    </row>
    <row r="664" spans="5:7" ht="18">
      <c r="E664" s="2"/>
      <c r="F664" s="2"/>
      <c r="G664" s="2"/>
    </row>
    <row r="665" spans="5:7" ht="18">
      <c r="E665" s="2"/>
      <c r="F665" s="2"/>
      <c r="G665" s="2"/>
    </row>
    <row r="666" spans="5:7" ht="18">
      <c r="E666" s="2"/>
      <c r="F666" s="2"/>
      <c r="G666" s="2"/>
    </row>
    <row r="667" spans="5:7" ht="18">
      <c r="E667" s="2"/>
      <c r="F667" s="2"/>
      <c r="G667" s="2"/>
    </row>
    <row r="668" spans="5:7" ht="18">
      <c r="E668" s="2"/>
      <c r="F668" s="2"/>
      <c r="G668" s="2"/>
    </row>
    <row r="669" spans="5:7" ht="18">
      <c r="E669" s="2"/>
      <c r="F669" s="2"/>
      <c r="G669" s="2"/>
    </row>
    <row r="670" spans="5:7" ht="18">
      <c r="E670" s="2"/>
      <c r="F670" s="2"/>
      <c r="G670" s="2"/>
    </row>
    <row r="671" spans="5:7" ht="18">
      <c r="E671" s="2"/>
      <c r="F671" s="2"/>
      <c r="G671" s="2"/>
    </row>
    <row r="672" spans="5:7" ht="18">
      <c r="E672" s="2"/>
      <c r="F672" s="2"/>
      <c r="G672" s="2"/>
    </row>
    <row r="673" spans="5:7" ht="18">
      <c r="E673" s="2"/>
      <c r="F673" s="2"/>
      <c r="G673" s="2"/>
    </row>
    <row r="674" spans="5:7" ht="18">
      <c r="E674" s="2"/>
      <c r="F674" s="2"/>
      <c r="G674" s="2"/>
    </row>
    <row r="675" spans="5:7" ht="18">
      <c r="E675" s="2"/>
      <c r="F675" s="2"/>
      <c r="G675" s="2"/>
    </row>
    <row r="676" spans="5:7" ht="18">
      <c r="E676" s="2"/>
      <c r="F676" s="2"/>
      <c r="G676" s="2"/>
    </row>
    <row r="677" spans="5:7" ht="18">
      <c r="E677" s="2"/>
      <c r="F677" s="2"/>
      <c r="G677" s="2"/>
    </row>
    <row r="678" spans="5:7" ht="18">
      <c r="E678" s="2"/>
      <c r="F678" s="2"/>
      <c r="G678" s="2"/>
    </row>
    <row r="679" spans="5:7" ht="18">
      <c r="E679" s="2"/>
      <c r="F679" s="2"/>
      <c r="G679" s="2"/>
    </row>
    <row r="680" spans="5:7" ht="18">
      <c r="E680" s="2"/>
      <c r="F680" s="2"/>
      <c r="G680" s="2"/>
    </row>
    <row r="681" spans="5:7" ht="18">
      <c r="E681" s="2"/>
      <c r="F681" s="2"/>
      <c r="G681" s="2"/>
    </row>
    <row r="682" spans="5:7" ht="18">
      <c r="E682" s="2"/>
      <c r="F682" s="2"/>
      <c r="G682" s="2"/>
    </row>
    <row r="683" spans="5:7" ht="18">
      <c r="E683" s="2"/>
      <c r="F683" s="2"/>
      <c r="G683" s="2"/>
    </row>
    <row r="684" spans="5:7" ht="18">
      <c r="E684" s="2"/>
      <c r="F684" s="2"/>
      <c r="G684" s="2"/>
    </row>
    <row r="685" spans="5:7" ht="18">
      <c r="E685" s="2"/>
      <c r="F685" s="2"/>
      <c r="G685" s="2"/>
    </row>
    <row r="686" spans="5:7" ht="18">
      <c r="E686" s="2"/>
      <c r="F686" s="2"/>
      <c r="G686" s="2"/>
    </row>
    <row r="687" spans="5:7" ht="18">
      <c r="E687" s="2"/>
      <c r="F687" s="2"/>
      <c r="G687" s="2"/>
    </row>
    <row r="688" spans="5:7" ht="18">
      <c r="E688" s="2"/>
      <c r="F688" s="2"/>
      <c r="G688" s="2"/>
    </row>
    <row r="689" spans="5:7" ht="18">
      <c r="E689" s="2"/>
      <c r="F689" s="2"/>
      <c r="G689" s="2"/>
    </row>
    <row r="690" spans="5:7" ht="18">
      <c r="E690" s="2"/>
      <c r="F690" s="2"/>
      <c r="G690" s="2"/>
    </row>
    <row r="691" spans="5:7" ht="18">
      <c r="E691" s="2"/>
      <c r="F691" s="2"/>
      <c r="G691" s="2"/>
    </row>
    <row r="692" spans="5:7" ht="18">
      <c r="E692" s="2"/>
      <c r="F692" s="2"/>
      <c r="G692" s="2"/>
    </row>
    <row r="693" spans="5:7" ht="18">
      <c r="E693" s="2"/>
      <c r="F693" s="2"/>
      <c r="G693" s="2"/>
    </row>
    <row r="694" spans="5:7" ht="18">
      <c r="E694" s="2"/>
      <c r="F694" s="2"/>
      <c r="G694" s="2"/>
    </row>
    <row r="695" spans="5:7" ht="18">
      <c r="E695" s="2"/>
      <c r="F695" s="2"/>
      <c r="G695" s="2"/>
    </row>
    <row r="696" spans="5:7" ht="18">
      <c r="E696" s="2"/>
      <c r="F696" s="2"/>
      <c r="G696" s="2"/>
    </row>
    <row r="697" spans="5:7" ht="18">
      <c r="E697" s="2"/>
      <c r="F697" s="2"/>
      <c r="G697" s="2"/>
    </row>
    <row r="698" spans="5:7" ht="18">
      <c r="E698" s="2"/>
      <c r="F698" s="2"/>
      <c r="G698" s="2"/>
    </row>
    <row r="699" spans="5:7" ht="18">
      <c r="E699" s="2"/>
      <c r="F699" s="2"/>
      <c r="G699" s="2"/>
    </row>
    <row r="700" spans="5:7" ht="18">
      <c r="E700" s="2"/>
      <c r="F700" s="2"/>
      <c r="G700" s="2"/>
    </row>
    <row r="701" spans="5:7" ht="18">
      <c r="E701" s="2"/>
      <c r="F701" s="2"/>
      <c r="G701" s="2"/>
    </row>
    <row r="702" spans="5:7" ht="18">
      <c r="E702" s="2"/>
      <c r="F702" s="2"/>
      <c r="G702" s="2"/>
    </row>
    <row r="703" spans="5:7" ht="18">
      <c r="E703" s="2"/>
      <c r="F703" s="2"/>
      <c r="G703" s="2"/>
    </row>
    <row r="704" spans="5:7" ht="18">
      <c r="E704" s="2"/>
      <c r="F704" s="2"/>
      <c r="G704" s="2"/>
    </row>
    <row r="705" spans="5:7" ht="18">
      <c r="E705" s="2"/>
      <c r="F705" s="2"/>
      <c r="G705" s="2"/>
    </row>
    <row r="706" spans="5:7" ht="18">
      <c r="E706" s="2"/>
      <c r="F706" s="2"/>
      <c r="G706" s="2"/>
    </row>
    <row r="707" spans="5:7" ht="18">
      <c r="E707" s="2"/>
      <c r="F707" s="2"/>
      <c r="G707" s="2"/>
    </row>
    <row r="708" spans="5:7" ht="18">
      <c r="E708" s="2"/>
      <c r="F708" s="2"/>
      <c r="G708" s="2"/>
    </row>
    <row r="709" spans="5:7" ht="18">
      <c r="E709" s="2"/>
      <c r="F709" s="2"/>
      <c r="G709" s="2"/>
    </row>
    <row r="710" spans="5:7" ht="18">
      <c r="E710" s="2"/>
      <c r="F710" s="2"/>
      <c r="G710" s="2"/>
    </row>
    <row r="711" spans="5:7" ht="18">
      <c r="E711" s="2"/>
      <c r="F711" s="2"/>
      <c r="G711" s="2"/>
    </row>
    <row r="712" spans="5:7" ht="18">
      <c r="E712" s="2"/>
      <c r="F712" s="2"/>
      <c r="G712" s="2"/>
    </row>
    <row r="713" spans="5:7" ht="18">
      <c r="E713" s="2"/>
      <c r="F713" s="2"/>
      <c r="G713" s="2"/>
    </row>
    <row r="714" spans="5:7" ht="18">
      <c r="E714" s="2"/>
      <c r="F714" s="2"/>
      <c r="G714" s="2"/>
    </row>
    <row r="715" spans="5:7" ht="18">
      <c r="E715" s="2"/>
      <c r="F715" s="2"/>
      <c r="G715" s="2"/>
    </row>
    <row r="716" spans="5:7" ht="18">
      <c r="E716" s="2"/>
      <c r="F716" s="2"/>
      <c r="G716" s="2"/>
    </row>
    <row r="717" spans="5:7" ht="18">
      <c r="E717" s="2"/>
      <c r="F717" s="2"/>
      <c r="G717" s="2"/>
    </row>
    <row r="718" spans="5:7" ht="18">
      <c r="E718" s="2"/>
      <c r="F718" s="2"/>
      <c r="G718" s="2"/>
    </row>
    <row r="719" spans="5:7" ht="18">
      <c r="E719" s="2"/>
      <c r="F719" s="2"/>
      <c r="G719" s="2"/>
    </row>
    <row r="720" spans="5:7" ht="18">
      <c r="E720" s="2"/>
      <c r="F720" s="2"/>
      <c r="G720" s="2"/>
    </row>
    <row r="721" spans="5:7" ht="18">
      <c r="E721" s="2"/>
      <c r="F721" s="2"/>
      <c r="G721" s="2"/>
    </row>
    <row r="722" spans="5:7" ht="18">
      <c r="E722" s="2"/>
      <c r="F722" s="2"/>
      <c r="G722" s="2"/>
    </row>
    <row r="723" spans="5:7" ht="18">
      <c r="E723" s="2"/>
      <c r="F723" s="2"/>
      <c r="G723" s="2"/>
    </row>
    <row r="724" spans="5:7" ht="18">
      <c r="E724" s="2"/>
      <c r="F724" s="2"/>
      <c r="G724" s="2"/>
    </row>
    <row r="725" spans="5:7" ht="18">
      <c r="E725" s="2"/>
      <c r="F725" s="2"/>
      <c r="G725" s="2"/>
    </row>
    <row r="726" spans="5:7" ht="18">
      <c r="E726" s="2"/>
      <c r="F726" s="2"/>
      <c r="G726" s="2"/>
    </row>
    <row r="727" spans="5:7" ht="18">
      <c r="E727" s="2"/>
      <c r="F727" s="2"/>
      <c r="G727" s="2"/>
    </row>
    <row r="728" spans="5:7" ht="18">
      <c r="E728" s="2"/>
      <c r="F728" s="2"/>
      <c r="G728" s="2"/>
    </row>
    <row r="729" spans="5:7" ht="18">
      <c r="E729" s="2"/>
      <c r="F729" s="2"/>
      <c r="G729" s="2"/>
    </row>
    <row r="730" spans="5:7" ht="18">
      <c r="E730" s="2"/>
      <c r="F730" s="2"/>
      <c r="G730" s="2"/>
    </row>
    <row r="731" spans="5:7" ht="18">
      <c r="E731" s="2"/>
      <c r="F731" s="2"/>
      <c r="G731" s="2"/>
    </row>
    <row r="732" spans="5:7" ht="18">
      <c r="E732" s="2"/>
      <c r="F732" s="2"/>
      <c r="G732" s="2"/>
    </row>
    <row r="733" spans="5:7" ht="18">
      <c r="E733" s="2"/>
      <c r="F733" s="2"/>
      <c r="G733" s="2"/>
    </row>
    <row r="734" spans="5:7" ht="18">
      <c r="E734" s="2"/>
      <c r="F734" s="2"/>
      <c r="G734" s="2"/>
    </row>
    <row r="735" spans="5:7" ht="18">
      <c r="E735" s="2"/>
      <c r="F735" s="2"/>
      <c r="G735" s="2"/>
    </row>
    <row r="736" spans="5:7" ht="18">
      <c r="E736" s="2"/>
      <c r="F736" s="2"/>
      <c r="G736" s="2"/>
    </row>
    <row r="737" spans="5:7" ht="18">
      <c r="E737" s="2"/>
      <c r="F737" s="2"/>
      <c r="G737" s="2"/>
    </row>
    <row r="738" spans="5:7" ht="18">
      <c r="E738" s="2"/>
      <c r="F738" s="2"/>
      <c r="G738" s="2"/>
    </row>
    <row r="739" spans="5:7" ht="18">
      <c r="E739" s="2"/>
      <c r="F739" s="2"/>
      <c r="G739" s="2"/>
    </row>
    <row r="740" spans="5:7" ht="18">
      <c r="E740" s="2"/>
      <c r="F740" s="2"/>
      <c r="G740" s="2"/>
    </row>
    <row r="741" spans="5:7" ht="18">
      <c r="E741" s="2"/>
      <c r="F741" s="2"/>
      <c r="G741" s="2"/>
    </row>
    <row r="742" spans="5:7" ht="18">
      <c r="E742" s="2"/>
      <c r="F742" s="2"/>
      <c r="G742" s="2"/>
    </row>
    <row r="743" spans="5:7" ht="18">
      <c r="E743" s="2"/>
      <c r="F743" s="2"/>
      <c r="G743" s="2"/>
    </row>
    <row r="744" spans="5:7" ht="18">
      <c r="E744" s="2"/>
      <c r="F744" s="2"/>
      <c r="G744" s="2"/>
    </row>
    <row r="745" spans="5:7" ht="18">
      <c r="E745" s="2"/>
      <c r="F745" s="2"/>
      <c r="G745" s="2"/>
    </row>
    <row r="746" spans="5:7" ht="18">
      <c r="E746" s="2"/>
      <c r="F746" s="2"/>
      <c r="G746" s="2"/>
    </row>
    <row r="747" spans="5:7" ht="18">
      <c r="E747" s="2"/>
      <c r="F747" s="2"/>
      <c r="G747" s="2"/>
    </row>
    <row r="748" spans="5:7" ht="18">
      <c r="E748" s="2"/>
      <c r="F748" s="2"/>
      <c r="G748" s="2"/>
    </row>
    <row r="749" spans="5:7" ht="18">
      <c r="E749" s="2"/>
      <c r="F749" s="2"/>
      <c r="G749" s="2"/>
    </row>
    <row r="750" spans="5:7" ht="18">
      <c r="E750" s="2"/>
      <c r="F750" s="2"/>
      <c r="G750" s="2"/>
    </row>
    <row r="751" spans="5:7" ht="18">
      <c r="E751" s="2"/>
      <c r="F751" s="2"/>
      <c r="G751" s="2"/>
    </row>
    <row r="752" spans="5:7" ht="18">
      <c r="E752" s="2"/>
      <c r="F752" s="2"/>
      <c r="G752" s="2"/>
    </row>
    <row r="753" spans="5:7" ht="18">
      <c r="E753" s="2"/>
      <c r="F753" s="2"/>
      <c r="G753" s="2"/>
    </row>
    <row r="754" spans="5:7" ht="18">
      <c r="E754" s="2"/>
      <c r="F754" s="2"/>
      <c r="G754" s="2"/>
    </row>
    <row r="755" spans="5:7" ht="18">
      <c r="E755" s="2"/>
      <c r="F755" s="2"/>
      <c r="G755" s="2"/>
    </row>
    <row r="756" spans="5:7" ht="18">
      <c r="E756" s="2"/>
      <c r="F756" s="2"/>
      <c r="G756" s="2"/>
    </row>
    <row r="757" spans="5:7" ht="18">
      <c r="E757" s="2"/>
      <c r="F757" s="2"/>
      <c r="G757" s="2"/>
    </row>
    <row r="758" spans="5:7" ht="18">
      <c r="E758" s="2"/>
      <c r="F758" s="2"/>
      <c r="G758" s="2"/>
    </row>
    <row r="759" spans="5:7" ht="18">
      <c r="E759" s="2"/>
      <c r="F759" s="2"/>
      <c r="G759" s="2"/>
    </row>
    <row r="760" spans="5:7" ht="18">
      <c r="E760" s="2"/>
      <c r="F760" s="2"/>
      <c r="G760" s="2"/>
    </row>
    <row r="761" spans="5:7" ht="18">
      <c r="E761" s="2"/>
      <c r="F761" s="2"/>
      <c r="G761" s="2"/>
    </row>
    <row r="762" spans="5:7" ht="18">
      <c r="E762" s="2"/>
      <c r="F762" s="2"/>
      <c r="G762" s="2"/>
    </row>
    <row r="763" spans="5:7" ht="18">
      <c r="E763" s="2"/>
      <c r="F763" s="2"/>
      <c r="G763" s="2"/>
    </row>
    <row r="764" spans="5:7" ht="18">
      <c r="E764" s="2"/>
      <c r="F764" s="2"/>
      <c r="G764" s="2"/>
    </row>
    <row r="765" spans="5:7" ht="18">
      <c r="E765" s="2"/>
      <c r="F765" s="2"/>
      <c r="G765" s="2"/>
    </row>
    <row r="766" spans="5:7" ht="18">
      <c r="E766" s="2"/>
      <c r="F766" s="2"/>
      <c r="G766" s="2"/>
    </row>
    <row r="767" spans="5:7" ht="18">
      <c r="E767" s="2"/>
      <c r="F767" s="2"/>
      <c r="G767" s="2"/>
    </row>
    <row r="768" spans="5:7" ht="18">
      <c r="E768" s="2"/>
      <c r="F768" s="2"/>
      <c r="G768" s="2"/>
    </row>
    <row r="769" spans="5:7" ht="18">
      <c r="E769" s="2"/>
      <c r="F769" s="2"/>
      <c r="G769" s="2"/>
    </row>
    <row r="770" spans="5:7" ht="18">
      <c r="E770" s="2"/>
      <c r="F770" s="2"/>
      <c r="G770" s="2"/>
    </row>
    <row r="771" spans="5:7" ht="18">
      <c r="E771" s="2"/>
      <c r="F771" s="2"/>
      <c r="G771" s="2"/>
    </row>
    <row r="772" spans="5:7" ht="18">
      <c r="E772" s="2"/>
      <c r="F772" s="2"/>
      <c r="G772" s="2"/>
    </row>
    <row r="773" spans="5:7" ht="18">
      <c r="E773" s="2"/>
      <c r="F773" s="2"/>
      <c r="G773" s="2"/>
    </row>
    <row r="774" spans="5:7" ht="18">
      <c r="E774" s="2"/>
      <c r="F774" s="2"/>
      <c r="G774" s="2"/>
    </row>
    <row r="775" spans="5:7" ht="18">
      <c r="E775" s="2"/>
      <c r="F775" s="2"/>
      <c r="G775" s="2"/>
    </row>
    <row r="776" spans="5:7" ht="18">
      <c r="E776" s="2"/>
      <c r="F776" s="2"/>
      <c r="G776" s="2"/>
    </row>
    <row r="777" spans="5:7" ht="18">
      <c r="E777" s="2"/>
      <c r="F777" s="2"/>
      <c r="G777" s="2"/>
    </row>
    <row r="778" spans="5:7" ht="18">
      <c r="E778" s="2"/>
      <c r="F778" s="2"/>
      <c r="G778" s="2"/>
    </row>
    <row r="779" spans="5:7" ht="18">
      <c r="E779" s="2"/>
      <c r="F779" s="2"/>
      <c r="G779" s="2"/>
    </row>
    <row r="780" spans="5:7" ht="18">
      <c r="E780" s="2"/>
      <c r="F780" s="2"/>
      <c r="G780" s="2"/>
    </row>
    <row r="781" spans="5:7" ht="18">
      <c r="E781" s="2"/>
      <c r="F781" s="2"/>
      <c r="G781" s="2"/>
    </row>
    <row r="782" spans="5:7" ht="18">
      <c r="E782" s="2"/>
      <c r="F782" s="2"/>
      <c r="G782" s="2"/>
    </row>
    <row r="783" spans="5:7" ht="18">
      <c r="E783" s="2"/>
      <c r="F783" s="2"/>
      <c r="G783" s="2"/>
    </row>
    <row r="784" spans="5:7" ht="18">
      <c r="E784" s="2"/>
      <c r="F784" s="2"/>
      <c r="G784" s="2"/>
    </row>
    <row r="785" spans="5:7" ht="18">
      <c r="E785" s="2"/>
      <c r="F785" s="2"/>
      <c r="G785" s="2"/>
    </row>
    <row r="786" spans="5:7" ht="18">
      <c r="E786" s="2"/>
      <c r="F786" s="2"/>
      <c r="G786" s="2"/>
    </row>
    <row r="787" spans="5:7" ht="18">
      <c r="E787" s="2"/>
      <c r="F787" s="2"/>
      <c r="G787" s="2"/>
    </row>
    <row r="788" spans="5:7" ht="18">
      <c r="E788" s="2"/>
      <c r="F788" s="2"/>
      <c r="G788" s="2"/>
    </row>
    <row r="789" spans="5:7" ht="18">
      <c r="E789" s="2"/>
      <c r="F789" s="2"/>
      <c r="G789" s="2"/>
    </row>
    <row r="790" spans="5:7" ht="18">
      <c r="E790" s="2"/>
      <c r="F790" s="2"/>
      <c r="G790" s="2"/>
    </row>
    <row r="791" spans="5:7" ht="18">
      <c r="E791" s="2"/>
      <c r="F791" s="2"/>
      <c r="G791" s="2"/>
    </row>
    <row r="792" spans="5:7" ht="18">
      <c r="E792" s="2"/>
      <c r="F792" s="2"/>
      <c r="G792" s="2"/>
    </row>
    <row r="793" spans="5:7" ht="18">
      <c r="E793" s="2"/>
      <c r="F793" s="2"/>
      <c r="G793" s="2"/>
    </row>
    <row r="794" spans="5:7" ht="18">
      <c r="E794" s="2"/>
      <c r="F794" s="2"/>
      <c r="G794" s="2"/>
    </row>
    <row r="795" spans="5:7" ht="18">
      <c r="E795" s="2"/>
      <c r="F795" s="2"/>
      <c r="G795" s="2"/>
    </row>
    <row r="796" spans="5:7" ht="18">
      <c r="E796" s="2"/>
      <c r="F796" s="2"/>
      <c r="G796" s="2"/>
    </row>
    <row r="797" spans="5:7" ht="18">
      <c r="E797" s="2"/>
      <c r="F797" s="2"/>
      <c r="G797" s="2"/>
    </row>
    <row r="798" spans="5:7" ht="18">
      <c r="E798" s="2"/>
      <c r="F798" s="2"/>
      <c r="G798" s="2"/>
    </row>
    <row r="799" spans="5:7" ht="18">
      <c r="E799" s="2"/>
      <c r="F799" s="2"/>
      <c r="G799" s="2"/>
    </row>
    <row r="800" spans="5:7" ht="18">
      <c r="E800" s="2"/>
      <c r="F800" s="2"/>
      <c r="G800" s="2"/>
    </row>
    <row r="801" spans="5:7" ht="18">
      <c r="E801" s="2"/>
      <c r="F801" s="2"/>
      <c r="G801" s="2"/>
    </row>
    <row r="802" spans="5:7" ht="18">
      <c r="E802" s="2"/>
      <c r="F802" s="2"/>
      <c r="G802" s="2"/>
    </row>
    <row r="803" spans="5:7" ht="18">
      <c r="E803" s="2"/>
      <c r="F803" s="2"/>
      <c r="G803" s="2"/>
    </row>
    <row r="804" spans="5:7" ht="18">
      <c r="E804" s="2"/>
      <c r="F804" s="2"/>
      <c r="G804" s="2"/>
    </row>
    <row r="805" spans="5:7" ht="18">
      <c r="E805" s="2"/>
      <c r="F805" s="2"/>
      <c r="G805" s="2"/>
    </row>
    <row r="806" spans="5:7" ht="18">
      <c r="E806" s="2"/>
      <c r="F806" s="2"/>
      <c r="G806" s="2"/>
    </row>
    <row r="807" spans="5:7" ht="18">
      <c r="E807" s="2"/>
      <c r="F807" s="2"/>
      <c r="G807" s="2"/>
    </row>
    <row r="808" spans="5:7" ht="18">
      <c r="E808" s="2"/>
      <c r="F808" s="2"/>
      <c r="G808" s="2"/>
    </row>
    <row r="809" spans="5:7" ht="18">
      <c r="E809" s="2"/>
      <c r="F809" s="2"/>
      <c r="G809" s="2"/>
    </row>
    <row r="810" spans="5:7" ht="18">
      <c r="E810" s="2"/>
      <c r="F810" s="2"/>
      <c r="G810" s="2"/>
    </row>
    <row r="811" spans="5:7" ht="18">
      <c r="E811" s="2"/>
      <c r="F811" s="2"/>
      <c r="G811" s="2"/>
    </row>
    <row r="812" spans="5:7" ht="18">
      <c r="E812" s="2"/>
      <c r="F812" s="2"/>
      <c r="G812" s="2"/>
    </row>
    <row r="813" spans="5:7" ht="18">
      <c r="E813" s="2"/>
      <c r="F813" s="2"/>
      <c r="G813" s="2"/>
    </row>
    <row r="814" spans="5:7" ht="18">
      <c r="E814" s="2"/>
      <c r="F814" s="2"/>
      <c r="G814" s="2"/>
    </row>
    <row r="815" spans="5:7" ht="18">
      <c r="E815" s="2"/>
      <c r="F815" s="2"/>
      <c r="G815" s="2"/>
    </row>
    <row r="816" spans="5:7" ht="18">
      <c r="E816" s="2"/>
      <c r="F816" s="2"/>
      <c r="G816" s="2"/>
    </row>
    <row r="817" spans="5:7" ht="18">
      <c r="E817" s="2"/>
      <c r="F817" s="2"/>
      <c r="G817" s="2"/>
    </row>
    <row r="818" spans="5:7" ht="18">
      <c r="E818" s="2"/>
      <c r="F818" s="2"/>
      <c r="G818" s="2"/>
    </row>
    <row r="819" spans="5:7" ht="18">
      <c r="E819" s="2"/>
      <c r="F819" s="2"/>
      <c r="G819" s="2"/>
    </row>
    <row r="820" spans="5:7" ht="18">
      <c r="E820" s="2"/>
      <c r="F820" s="2"/>
      <c r="G820" s="2"/>
    </row>
    <row r="821" spans="5:7" ht="18">
      <c r="E821" s="2"/>
      <c r="F821" s="2"/>
      <c r="G821" s="2"/>
    </row>
    <row r="822" spans="5:7" ht="18">
      <c r="E822" s="2"/>
      <c r="F822" s="2"/>
      <c r="G822" s="2"/>
    </row>
    <row r="823" spans="5:7" ht="18">
      <c r="E823" s="2"/>
      <c r="F823" s="2"/>
      <c r="G823" s="2"/>
    </row>
    <row r="824" spans="5:7" ht="18">
      <c r="E824" s="2"/>
      <c r="F824" s="2"/>
      <c r="G824" s="2"/>
    </row>
    <row r="825" spans="5:7" ht="18">
      <c r="E825" s="2"/>
      <c r="F825" s="2"/>
      <c r="G825" s="2"/>
    </row>
    <row r="826" spans="5:7" ht="18">
      <c r="E826" s="2"/>
      <c r="F826" s="2"/>
      <c r="G826" s="2"/>
    </row>
    <row r="827" spans="5:7" ht="18">
      <c r="E827" s="2"/>
      <c r="F827" s="2"/>
      <c r="G827" s="2"/>
    </row>
    <row r="828" spans="5:7" ht="18">
      <c r="E828" s="2"/>
      <c r="F828" s="2"/>
      <c r="G828" s="2"/>
    </row>
    <row r="829" spans="5:7" ht="18">
      <c r="E829" s="2"/>
      <c r="F829" s="2"/>
      <c r="G829" s="2"/>
    </row>
    <row r="830" spans="5:7" ht="18">
      <c r="E830" s="2"/>
      <c r="F830" s="2"/>
      <c r="G830" s="2"/>
    </row>
    <row r="831" spans="5:7" ht="18">
      <c r="E831" s="2"/>
      <c r="F831" s="2"/>
      <c r="G831" s="2"/>
    </row>
    <row r="832" spans="5:7" ht="18">
      <c r="E832" s="2"/>
      <c r="F832" s="2"/>
      <c r="G832" s="2"/>
    </row>
    <row r="833" spans="5:7" ht="18">
      <c r="E833" s="2"/>
      <c r="F833" s="2"/>
      <c r="G833" s="2"/>
    </row>
    <row r="834" spans="5:7" ht="18">
      <c r="E834" s="2"/>
      <c r="F834" s="2"/>
      <c r="G834" s="2"/>
    </row>
    <row r="835" spans="5:7" ht="18">
      <c r="E835" s="2"/>
      <c r="F835" s="2"/>
      <c r="G835" s="2"/>
    </row>
    <row r="836" spans="5:7" ht="18">
      <c r="E836" s="2"/>
      <c r="F836" s="2"/>
      <c r="G836" s="2"/>
    </row>
    <row r="837" spans="5:7" ht="18">
      <c r="E837" s="2"/>
      <c r="F837" s="2"/>
      <c r="G837" s="2"/>
    </row>
    <row r="838" spans="5:7" ht="18">
      <c r="E838" s="2"/>
      <c r="F838" s="2"/>
      <c r="G838" s="2"/>
    </row>
    <row r="839" spans="5:7" ht="18">
      <c r="E839" s="2"/>
      <c r="F839" s="2"/>
      <c r="G839" s="2"/>
    </row>
    <row r="840" spans="5:7" ht="18">
      <c r="E840" s="2"/>
      <c r="F840" s="2"/>
      <c r="G840" s="2"/>
    </row>
    <row r="841" spans="5:7" ht="18">
      <c r="E841" s="2"/>
      <c r="F841" s="2"/>
      <c r="G841" s="2"/>
    </row>
    <row r="842" spans="5:7" ht="18">
      <c r="E842" s="2"/>
      <c r="F842" s="2"/>
      <c r="G842" s="2"/>
    </row>
    <row r="843" spans="5:7" ht="18">
      <c r="E843" s="2"/>
      <c r="F843" s="2"/>
      <c r="G843" s="2"/>
    </row>
    <row r="844" spans="5:7" ht="18">
      <c r="E844" s="2"/>
      <c r="F844" s="2"/>
      <c r="G844" s="2"/>
    </row>
    <row r="845" spans="5:7" ht="18">
      <c r="E845" s="2"/>
      <c r="F845" s="2"/>
      <c r="G845" s="2"/>
    </row>
    <row r="846" spans="5:7" ht="18">
      <c r="E846" s="2"/>
      <c r="F846" s="2"/>
      <c r="G846" s="2"/>
    </row>
    <row r="847" spans="5:7" ht="18">
      <c r="E847" s="2"/>
      <c r="F847" s="2"/>
      <c r="G847" s="2"/>
    </row>
    <row r="848" spans="5:7" ht="18">
      <c r="E848" s="2"/>
      <c r="F848" s="2"/>
      <c r="G848" s="2"/>
    </row>
    <row r="849" spans="5:7" ht="18">
      <c r="E849" s="2"/>
      <c r="F849" s="2"/>
      <c r="G849" s="2"/>
    </row>
    <row r="850" spans="5:7" ht="18">
      <c r="E850" s="2"/>
      <c r="F850" s="2"/>
      <c r="G850" s="2"/>
    </row>
    <row r="851" spans="5:7" ht="18">
      <c r="E851" s="2"/>
      <c r="F851" s="2"/>
      <c r="G851" s="2"/>
    </row>
    <row r="852" spans="5:7" ht="18">
      <c r="E852" s="2"/>
      <c r="F852" s="2"/>
      <c r="G852" s="2"/>
    </row>
    <row r="853" spans="5:7" ht="18">
      <c r="E853" s="2"/>
      <c r="F853" s="2"/>
      <c r="G853" s="2"/>
    </row>
    <row r="854" spans="5:7" ht="18">
      <c r="E854" s="2"/>
      <c r="F854" s="2"/>
      <c r="G854" s="2"/>
    </row>
    <row r="855" spans="5:7" ht="18">
      <c r="E855" s="2"/>
      <c r="F855" s="2"/>
      <c r="G855" s="2"/>
    </row>
    <row r="856" spans="5:7" ht="18">
      <c r="E856" s="2"/>
      <c r="F856" s="2"/>
      <c r="G856" s="2"/>
    </row>
    <row r="857" spans="5:7" ht="18">
      <c r="E857" s="2"/>
      <c r="F857" s="2"/>
      <c r="G857" s="2"/>
    </row>
    <row r="858" spans="5:7" ht="18">
      <c r="E858" s="2"/>
      <c r="F858" s="2"/>
      <c r="G858" s="2"/>
    </row>
    <row r="859" spans="5:7" ht="18">
      <c r="E859" s="2"/>
      <c r="F859" s="2"/>
      <c r="G859" s="2"/>
    </row>
    <row r="860" spans="5:7" ht="18">
      <c r="E860" s="2"/>
      <c r="F860" s="2"/>
      <c r="G860" s="2"/>
    </row>
    <row r="861" spans="5:7" ht="18">
      <c r="E861" s="2"/>
      <c r="F861" s="2"/>
      <c r="G861" s="2"/>
    </row>
    <row r="862" spans="5:7" ht="18">
      <c r="E862" s="2"/>
      <c r="F862" s="2"/>
      <c r="G862" s="2"/>
    </row>
    <row r="863" spans="5:7" ht="18">
      <c r="E863" s="2"/>
      <c r="F863" s="2"/>
      <c r="G863" s="2"/>
    </row>
    <row r="864" spans="5:7" ht="18">
      <c r="E864" s="2"/>
      <c r="F864" s="2"/>
      <c r="G864" s="2"/>
    </row>
    <row r="865" spans="5:7" ht="18">
      <c r="E865" s="2"/>
      <c r="F865" s="2"/>
      <c r="G865" s="2"/>
    </row>
    <row r="866" spans="5:7" ht="18">
      <c r="E866" s="2"/>
      <c r="F866" s="2"/>
      <c r="G866" s="2"/>
    </row>
    <row r="867" spans="5:7" ht="18">
      <c r="E867" s="2"/>
      <c r="F867" s="2"/>
      <c r="G867" s="2"/>
    </row>
    <row r="868" spans="5:7" ht="18">
      <c r="E868" s="2"/>
      <c r="F868" s="2"/>
      <c r="G868" s="2"/>
    </row>
    <row r="869" spans="5:7" ht="18">
      <c r="E869" s="2"/>
      <c r="F869" s="2"/>
      <c r="G869" s="2"/>
    </row>
    <row r="870" spans="5:7" ht="18">
      <c r="E870" s="2"/>
      <c r="F870" s="2"/>
      <c r="G870" s="2"/>
    </row>
    <row r="871" spans="5:7" ht="18">
      <c r="E871" s="2"/>
      <c r="F871" s="2"/>
      <c r="G871" s="2"/>
    </row>
    <row r="872" spans="5:7" ht="18">
      <c r="E872" s="2"/>
      <c r="F872" s="2"/>
      <c r="G872" s="2"/>
    </row>
    <row r="873" spans="5:7" ht="18">
      <c r="E873" s="2"/>
      <c r="F873" s="2"/>
      <c r="G873" s="2"/>
    </row>
    <row r="874" spans="5:7" ht="18">
      <c r="E874" s="2"/>
      <c r="F874" s="2"/>
      <c r="G874" s="2"/>
    </row>
    <row r="875" spans="5:7" ht="18">
      <c r="E875" s="2"/>
      <c r="F875" s="2"/>
      <c r="G875" s="2"/>
    </row>
    <row r="876" spans="5:7" ht="18">
      <c r="E876" s="2"/>
      <c r="F876" s="2"/>
      <c r="G876" s="2"/>
    </row>
    <row r="877" spans="5:7" ht="18">
      <c r="E877" s="2"/>
      <c r="F877" s="2"/>
      <c r="G877" s="2"/>
    </row>
    <row r="878" spans="5:7" ht="18">
      <c r="E878" s="2"/>
      <c r="F878" s="2"/>
      <c r="G878" s="2"/>
    </row>
    <row r="879" spans="5:7" ht="18">
      <c r="E879" s="2"/>
      <c r="F879" s="2"/>
      <c r="G879" s="2"/>
    </row>
    <row r="880" spans="5:7" ht="18">
      <c r="E880" s="2"/>
      <c r="F880" s="2"/>
      <c r="G880" s="2"/>
    </row>
    <row r="881" spans="5:7" ht="18">
      <c r="E881" s="2"/>
      <c r="F881" s="2"/>
      <c r="G881" s="2"/>
    </row>
    <row r="882" spans="5:7" ht="18">
      <c r="E882" s="2"/>
      <c r="F882" s="2"/>
      <c r="G882" s="2"/>
    </row>
    <row r="883" spans="5:7" ht="18">
      <c r="E883" s="2"/>
      <c r="F883" s="2"/>
      <c r="G883" s="2"/>
    </row>
    <row r="884" spans="5:7" ht="18">
      <c r="E884" s="2"/>
      <c r="F884" s="2"/>
      <c r="G884" s="2"/>
    </row>
    <row r="885" spans="5:7" ht="18">
      <c r="E885" s="2"/>
      <c r="F885" s="2"/>
      <c r="G885" s="2"/>
    </row>
    <row r="886" spans="5:7" ht="18">
      <c r="E886" s="2"/>
      <c r="F886" s="2"/>
      <c r="G886" s="2"/>
    </row>
    <row r="887" spans="5:7" ht="18">
      <c r="E887" s="2"/>
      <c r="F887" s="2"/>
      <c r="G887" s="2"/>
    </row>
    <row r="888" spans="5:7" ht="18">
      <c r="E888" s="2"/>
      <c r="F888" s="2"/>
      <c r="G888" s="2"/>
    </row>
    <row r="889" spans="5:7" ht="18">
      <c r="E889" s="2"/>
      <c r="F889" s="2"/>
      <c r="G889" s="2"/>
    </row>
    <row r="890" spans="5:7" ht="18">
      <c r="E890" s="2"/>
      <c r="F890" s="2"/>
      <c r="G890" s="2"/>
    </row>
    <row r="891" spans="5:7" ht="18">
      <c r="E891" s="2"/>
      <c r="F891" s="2"/>
      <c r="G891" s="2"/>
    </row>
    <row r="892" spans="5:7" ht="18">
      <c r="E892" s="2"/>
      <c r="F892" s="2"/>
      <c r="G892" s="2"/>
    </row>
    <row r="893" spans="5:7" ht="18">
      <c r="E893" s="2"/>
      <c r="F893" s="2"/>
      <c r="G893" s="2"/>
    </row>
    <row r="894" spans="5:7" ht="18">
      <c r="E894" s="2"/>
      <c r="F894" s="2"/>
      <c r="G894" s="2"/>
    </row>
    <row r="895" spans="5:7" ht="18">
      <c r="E895" s="2"/>
      <c r="F895" s="2"/>
      <c r="G895" s="2"/>
    </row>
    <row r="896" spans="5:7" ht="18">
      <c r="E896" s="2"/>
      <c r="F896" s="2"/>
      <c r="G896" s="2"/>
    </row>
    <row r="897" spans="5:7" ht="18">
      <c r="E897" s="2"/>
      <c r="F897" s="2"/>
      <c r="G897" s="2"/>
    </row>
    <row r="898" spans="5:7" ht="18">
      <c r="E898" s="2"/>
      <c r="F898" s="2"/>
      <c r="G898" s="2"/>
    </row>
    <row r="899" spans="5:7" ht="18">
      <c r="E899" s="2"/>
      <c r="F899" s="2"/>
      <c r="G899" s="2"/>
    </row>
    <row r="900" spans="5:7" ht="18">
      <c r="E900" s="2"/>
      <c r="F900" s="2"/>
      <c r="G900" s="2"/>
    </row>
    <row r="901" spans="5:7" ht="18">
      <c r="E901" s="2"/>
      <c r="F901" s="2"/>
      <c r="G901" s="2"/>
    </row>
    <row r="902" spans="5:7" ht="18">
      <c r="E902" s="2"/>
      <c r="F902" s="2"/>
      <c r="G902" s="2"/>
    </row>
    <row r="903" spans="5:7" ht="18">
      <c r="E903" s="2"/>
      <c r="F903" s="2"/>
      <c r="G903" s="2"/>
    </row>
    <row r="904" spans="5:7" ht="18">
      <c r="E904" s="2"/>
      <c r="F904" s="2"/>
      <c r="G904" s="2"/>
    </row>
    <row r="905" spans="5:7" ht="18">
      <c r="E905" s="2"/>
      <c r="F905" s="2"/>
      <c r="G905" s="2"/>
    </row>
    <row r="906" spans="5:7" ht="18">
      <c r="E906" s="2"/>
      <c r="F906" s="2"/>
      <c r="G906" s="2"/>
    </row>
    <row r="907" spans="5:7" ht="18">
      <c r="E907" s="2"/>
      <c r="F907" s="2"/>
      <c r="G907" s="2"/>
    </row>
    <row r="908" spans="5:7" ht="18">
      <c r="E908" s="2"/>
      <c r="F908" s="2"/>
      <c r="G908" s="2"/>
    </row>
    <row r="909" spans="5:7" ht="18">
      <c r="E909" s="2"/>
      <c r="F909" s="2"/>
      <c r="G909" s="2"/>
    </row>
    <row r="910" spans="5:7" ht="18">
      <c r="E910" s="2"/>
      <c r="F910" s="2"/>
      <c r="G910" s="2"/>
    </row>
    <row r="911" spans="5:7" ht="18">
      <c r="E911" s="2"/>
      <c r="F911" s="2"/>
      <c r="G911" s="2"/>
    </row>
    <row r="912" spans="5:7" ht="18">
      <c r="E912" s="2"/>
      <c r="F912" s="2"/>
      <c r="G912" s="2"/>
    </row>
    <row r="913" spans="5:7" ht="18">
      <c r="E913" s="2"/>
      <c r="F913" s="2"/>
      <c r="G913" s="2"/>
    </row>
    <row r="914" spans="5:7" ht="18">
      <c r="E914" s="2"/>
      <c r="F914" s="2"/>
      <c r="G914" s="2"/>
    </row>
    <row r="915" spans="5:7" ht="18">
      <c r="E915" s="2"/>
      <c r="F915" s="2"/>
      <c r="G915" s="2"/>
    </row>
    <row r="916" spans="5:7" ht="18">
      <c r="E916" s="2"/>
      <c r="F916" s="2"/>
      <c r="G916" s="2"/>
    </row>
    <row r="917" spans="5:7" ht="18">
      <c r="E917" s="2"/>
      <c r="F917" s="2"/>
      <c r="G917" s="2"/>
    </row>
    <row r="918" spans="5:7" ht="18">
      <c r="E918" s="2"/>
      <c r="F918" s="2"/>
      <c r="G918" s="2"/>
    </row>
    <row r="919" spans="5:7" ht="18">
      <c r="E919" s="2"/>
      <c r="F919" s="2"/>
      <c r="G919" s="2"/>
    </row>
    <row r="920" spans="5:7" ht="18">
      <c r="E920" s="2"/>
      <c r="F920" s="2"/>
      <c r="G920" s="2"/>
    </row>
    <row r="921" spans="5:7" ht="18">
      <c r="E921" s="2"/>
      <c r="F921" s="2"/>
      <c r="G921" s="2"/>
    </row>
    <row r="922" spans="5:7" ht="18">
      <c r="E922" s="2"/>
      <c r="F922" s="2"/>
      <c r="G922" s="2"/>
    </row>
    <row r="923" spans="5:7" ht="18">
      <c r="E923" s="2"/>
      <c r="F923" s="2"/>
      <c r="G923" s="2"/>
    </row>
    <row r="924" spans="5:7" ht="18">
      <c r="E924" s="2"/>
      <c r="F924" s="2"/>
      <c r="G924" s="2"/>
    </row>
    <row r="925" spans="5:7" ht="18">
      <c r="E925" s="2"/>
      <c r="F925" s="2"/>
      <c r="G925" s="2"/>
    </row>
    <row r="926" spans="5:7" ht="18">
      <c r="E926" s="2"/>
      <c r="F926" s="2"/>
      <c r="G926" s="2"/>
    </row>
    <row r="927" spans="5:7" ht="18">
      <c r="E927" s="2"/>
      <c r="F927" s="2"/>
      <c r="G927" s="2"/>
    </row>
    <row r="928" spans="5:7" ht="18">
      <c r="E928" s="2"/>
      <c r="F928" s="2"/>
      <c r="G928" s="2"/>
    </row>
    <row r="929" spans="5:7" ht="18">
      <c r="E929" s="2"/>
      <c r="F929" s="2"/>
      <c r="G929" s="2"/>
    </row>
    <row r="930" spans="5:7" ht="18">
      <c r="E930" s="2"/>
      <c r="F930" s="2"/>
      <c r="G930" s="2"/>
    </row>
    <row r="931" spans="5:7" ht="18">
      <c r="E931" s="2"/>
      <c r="F931" s="2"/>
      <c r="G931" s="2"/>
    </row>
    <row r="932" spans="5:7" ht="18">
      <c r="E932" s="2"/>
      <c r="F932" s="2"/>
      <c r="G932" s="2"/>
    </row>
    <row r="933" spans="5:7" ht="18">
      <c r="E933" s="2"/>
      <c r="F933" s="2"/>
      <c r="G933" s="2"/>
    </row>
    <row r="934" spans="5:7" ht="18">
      <c r="E934" s="2"/>
      <c r="F934" s="2"/>
      <c r="G934" s="2"/>
    </row>
    <row r="935" spans="5:7" ht="18">
      <c r="E935" s="2"/>
      <c r="F935" s="2"/>
      <c r="G935" s="2"/>
    </row>
    <row r="936" spans="5:7" ht="18">
      <c r="E936" s="2"/>
      <c r="F936" s="2"/>
      <c r="G936" s="2"/>
    </row>
    <row r="937" spans="5:7" ht="18">
      <c r="E937" s="2"/>
      <c r="F937" s="2"/>
      <c r="G937" s="2"/>
    </row>
    <row r="938" spans="5:7" ht="18">
      <c r="E938" s="2"/>
      <c r="F938" s="2"/>
      <c r="G938" s="2"/>
    </row>
    <row r="939" spans="5:7" ht="18">
      <c r="E939" s="2"/>
      <c r="F939" s="2"/>
      <c r="G939" s="2"/>
    </row>
    <row r="940" spans="5:7" ht="18">
      <c r="E940" s="2"/>
      <c r="F940" s="2"/>
      <c r="G940" s="2"/>
    </row>
    <row r="941" spans="5:7" ht="18">
      <c r="E941" s="2"/>
      <c r="F941" s="2"/>
      <c r="G941" s="2"/>
    </row>
    <row r="942" spans="5:7" ht="18">
      <c r="E942" s="2"/>
      <c r="F942" s="2"/>
      <c r="G942" s="2"/>
    </row>
    <row r="943" spans="5:7" ht="18">
      <c r="E943" s="2"/>
      <c r="F943" s="2"/>
      <c r="G943" s="2"/>
    </row>
    <row r="944" spans="5:7" ht="18">
      <c r="E944" s="2"/>
      <c r="F944" s="2"/>
      <c r="G944" s="2"/>
    </row>
    <row r="945" spans="5:7" ht="18">
      <c r="E945" s="2"/>
      <c r="F945" s="2"/>
      <c r="G945" s="2"/>
    </row>
    <row r="946" spans="5:7" ht="18">
      <c r="E946" s="2"/>
      <c r="F946" s="2"/>
      <c r="G946" s="2"/>
    </row>
    <row r="947" spans="5:7" ht="18">
      <c r="E947" s="2"/>
      <c r="F947" s="2"/>
      <c r="G947" s="2"/>
    </row>
    <row r="948" spans="5:7" ht="18">
      <c r="E948" s="2"/>
      <c r="F948" s="2"/>
      <c r="G948" s="2"/>
    </row>
    <row r="949" spans="5:7" ht="18">
      <c r="E949" s="2"/>
      <c r="F949" s="2"/>
      <c r="G949" s="2"/>
    </row>
    <row r="950" spans="5:7" ht="18">
      <c r="E950" s="2"/>
      <c r="F950" s="2"/>
      <c r="G950" s="2"/>
    </row>
    <row r="951" spans="5:7" ht="18">
      <c r="E951" s="2"/>
      <c r="F951" s="2"/>
      <c r="G951" s="2"/>
    </row>
    <row r="952" spans="5:7" ht="18">
      <c r="E952" s="2"/>
      <c r="F952" s="2"/>
      <c r="G952" s="2"/>
    </row>
    <row r="953" spans="5:7" ht="18">
      <c r="E953" s="2"/>
      <c r="F953" s="2"/>
      <c r="G953" s="2"/>
    </row>
    <row r="954" spans="5:7" ht="18">
      <c r="E954" s="2"/>
      <c r="F954" s="2"/>
      <c r="G954" s="2"/>
    </row>
    <row r="955" spans="5:7" ht="18">
      <c r="E955" s="2"/>
      <c r="F955" s="2"/>
      <c r="G955" s="2"/>
    </row>
    <row r="956" spans="5:7" ht="18">
      <c r="E956" s="2"/>
      <c r="F956" s="2"/>
      <c r="G956" s="2"/>
    </row>
    <row r="957" spans="5:7" ht="18">
      <c r="E957" s="2"/>
      <c r="F957" s="2"/>
      <c r="G957" s="2"/>
    </row>
    <row r="958" spans="5:7" ht="18">
      <c r="E958" s="2"/>
      <c r="F958" s="2"/>
      <c r="G958" s="2"/>
    </row>
    <row r="959" spans="5:7" ht="18">
      <c r="E959" s="2"/>
      <c r="F959" s="2"/>
      <c r="G959" s="2"/>
    </row>
    <row r="960" spans="5:7" ht="18">
      <c r="E960" s="2"/>
      <c r="F960" s="2"/>
      <c r="G960" s="2"/>
    </row>
    <row r="961" spans="5:7" ht="18">
      <c r="E961" s="2"/>
      <c r="F961" s="2"/>
      <c r="G961" s="2"/>
    </row>
    <row r="962" spans="5:7" ht="18">
      <c r="E962" s="2"/>
      <c r="F962" s="2"/>
      <c r="G962" s="2"/>
    </row>
    <row r="963" spans="5:7" ht="18">
      <c r="E963" s="2"/>
      <c r="F963" s="2"/>
      <c r="G963" s="2"/>
    </row>
    <row r="964" spans="5:7" ht="18">
      <c r="E964" s="2"/>
      <c r="F964" s="2"/>
      <c r="G964" s="2"/>
    </row>
    <row r="965" spans="5:7" ht="18">
      <c r="E965" s="2"/>
      <c r="F965" s="2"/>
      <c r="G965" s="2"/>
    </row>
    <row r="966" spans="5:7" ht="18">
      <c r="E966" s="2"/>
      <c r="F966" s="2"/>
      <c r="G966" s="2"/>
    </row>
    <row r="967" spans="5:7" ht="18">
      <c r="E967" s="2"/>
      <c r="F967" s="2"/>
      <c r="G967" s="2"/>
    </row>
    <row r="968" spans="5:7" ht="18">
      <c r="E968" s="2"/>
      <c r="F968" s="2"/>
      <c r="G968" s="2"/>
    </row>
    <row r="969" spans="5:7" ht="18">
      <c r="E969" s="2"/>
      <c r="F969" s="2"/>
      <c r="G969" s="2"/>
    </row>
    <row r="970" spans="5:7" ht="18">
      <c r="E970" s="2"/>
      <c r="F970" s="2"/>
      <c r="G970" s="2"/>
    </row>
    <row r="971" spans="5:7" ht="18">
      <c r="E971" s="2"/>
      <c r="F971" s="2"/>
      <c r="G971" s="2"/>
    </row>
    <row r="972" spans="5:7" ht="18">
      <c r="E972" s="2"/>
      <c r="F972" s="2"/>
      <c r="G972" s="2"/>
    </row>
    <row r="973" spans="5:7" ht="18">
      <c r="E973" s="2"/>
      <c r="F973" s="2"/>
      <c r="G973" s="2"/>
    </row>
    <row r="974" spans="5:7" ht="18">
      <c r="E974" s="2"/>
      <c r="F974" s="2"/>
      <c r="G974" s="2"/>
    </row>
    <row r="975" spans="5:7" ht="18">
      <c r="E975" s="2"/>
      <c r="F975" s="2"/>
      <c r="G975" s="2"/>
    </row>
    <row r="976" spans="5:7" ht="18">
      <c r="E976" s="2"/>
      <c r="F976" s="2"/>
      <c r="G976" s="2"/>
    </row>
    <row r="977" spans="5:7" ht="18">
      <c r="E977" s="2"/>
      <c r="F977" s="2"/>
      <c r="G977" s="2"/>
    </row>
    <row r="978" spans="5:7" ht="18">
      <c r="E978" s="2"/>
      <c r="F978" s="2"/>
      <c r="G978" s="2"/>
    </row>
    <row r="979" spans="5:7" ht="18">
      <c r="E979" s="2"/>
      <c r="F979" s="2"/>
      <c r="G979" s="2"/>
    </row>
    <row r="980" spans="5:7" ht="18">
      <c r="E980" s="2"/>
      <c r="F980" s="2"/>
      <c r="G980" s="2"/>
    </row>
    <row r="981" spans="5:7" ht="18">
      <c r="E981" s="2"/>
      <c r="F981" s="2"/>
      <c r="G981" s="2"/>
    </row>
    <row r="982" spans="5:7" ht="18">
      <c r="E982" s="2"/>
      <c r="F982" s="2"/>
      <c r="G982" s="2"/>
    </row>
    <row r="983" spans="5:7" ht="18">
      <c r="E983" s="2"/>
      <c r="F983" s="2"/>
      <c r="G983" s="2"/>
    </row>
    <row r="984" spans="5:7" ht="18">
      <c r="E984" s="2"/>
      <c r="F984" s="2"/>
      <c r="G984" s="2"/>
    </row>
    <row r="985" spans="5:7" ht="18">
      <c r="E985" s="2"/>
      <c r="F985" s="2"/>
      <c r="G985" s="2"/>
    </row>
    <row r="986" spans="5:7" ht="18">
      <c r="E986" s="2"/>
      <c r="F986" s="2"/>
      <c r="G986" s="2"/>
    </row>
    <row r="987" spans="5:7" ht="18">
      <c r="E987" s="2"/>
      <c r="F987" s="2"/>
      <c r="G987" s="2"/>
    </row>
    <row r="988" spans="5:7" ht="18">
      <c r="E988" s="2"/>
      <c r="F988" s="2"/>
      <c r="G988" s="2"/>
    </row>
    <row r="989" spans="5:7" ht="18">
      <c r="E989" s="2"/>
      <c r="F989" s="2"/>
      <c r="G989" s="2"/>
    </row>
    <row r="990" spans="5:7" ht="18">
      <c r="E990" s="2"/>
      <c r="F990" s="2"/>
      <c r="G990" s="2"/>
    </row>
    <row r="991" spans="5:7" ht="18">
      <c r="E991" s="2"/>
      <c r="F991" s="2"/>
      <c r="G991" s="2"/>
    </row>
    <row r="992" spans="5:7" ht="18">
      <c r="E992" s="2"/>
      <c r="F992" s="2"/>
      <c r="G992" s="2"/>
    </row>
    <row r="993" spans="5:7" ht="18">
      <c r="E993" s="2"/>
      <c r="F993" s="2"/>
      <c r="G993" s="2"/>
    </row>
    <row r="994" spans="5:7" ht="18">
      <c r="E994" s="2"/>
      <c r="F994" s="2"/>
      <c r="G994" s="2"/>
    </row>
    <row r="995" spans="5:7" ht="18">
      <c r="E995" s="2"/>
      <c r="F995" s="2"/>
      <c r="G995" s="2"/>
    </row>
    <row r="996" spans="5:7" ht="18">
      <c r="E996" s="2"/>
      <c r="F996" s="2"/>
      <c r="G996" s="2"/>
    </row>
    <row r="997" spans="5:7" ht="18">
      <c r="E997" s="2"/>
      <c r="F997" s="2"/>
      <c r="G997" s="2"/>
    </row>
    <row r="998" spans="5:7" ht="18">
      <c r="E998" s="2"/>
      <c r="F998" s="2"/>
      <c r="G998" s="2"/>
    </row>
    <row r="999" spans="5:7" ht="18">
      <c r="E999" s="2"/>
      <c r="F999" s="2"/>
      <c r="G999" s="2"/>
    </row>
    <row r="1000" spans="5:7" ht="18">
      <c r="E1000" s="2"/>
      <c r="F1000" s="2"/>
      <c r="G1000" s="2"/>
    </row>
    <row r="1001" spans="5:7" ht="18">
      <c r="E1001" s="2"/>
      <c r="F1001" s="2"/>
      <c r="G1001" s="2"/>
    </row>
    <row r="1002" spans="5:7" ht="18">
      <c r="E1002" s="2"/>
      <c r="F1002" s="2"/>
      <c r="G1002" s="2"/>
    </row>
    <row r="1003" spans="5:7" ht="18">
      <c r="E1003" s="2"/>
      <c r="F1003" s="2"/>
      <c r="G1003" s="2"/>
    </row>
    <row r="1004" spans="5:7" ht="18">
      <c r="E1004" s="2"/>
      <c r="F1004" s="2"/>
      <c r="G1004" s="2"/>
    </row>
    <row r="1005" spans="5:7" ht="18">
      <c r="E1005" s="2"/>
      <c r="F1005" s="2"/>
      <c r="G1005" s="2"/>
    </row>
    <row r="1006" spans="5:7" ht="18">
      <c r="E1006" s="2"/>
      <c r="F1006" s="2"/>
      <c r="G1006" s="2"/>
    </row>
    <row r="1007" spans="5:7" ht="18">
      <c r="E1007" s="2"/>
      <c r="F1007" s="2"/>
      <c r="G1007" s="2"/>
    </row>
    <row r="1008" spans="5:7" ht="18">
      <c r="E1008" s="2"/>
      <c r="F1008" s="2"/>
      <c r="G1008" s="2"/>
    </row>
    <row r="1009" spans="5:7" ht="18">
      <c r="E1009" s="2"/>
      <c r="F1009" s="2"/>
      <c r="G1009" s="2"/>
    </row>
    <row r="1010" spans="5:7" ht="18">
      <c r="E1010" s="2"/>
      <c r="F1010" s="2"/>
      <c r="G1010" s="2"/>
    </row>
    <row r="1011" spans="5:7" ht="18">
      <c r="E1011" s="2"/>
      <c r="F1011" s="2"/>
      <c r="G1011" s="2"/>
    </row>
    <row r="1012" spans="5:7" ht="18">
      <c r="E1012" s="2"/>
      <c r="F1012" s="2"/>
      <c r="G1012" s="2"/>
    </row>
    <row r="1013" spans="5:7" ht="18">
      <c r="E1013" s="2"/>
      <c r="F1013" s="2"/>
      <c r="G1013" s="2"/>
    </row>
    <row r="1014" spans="5:7" ht="18">
      <c r="E1014" s="2"/>
      <c r="F1014" s="2"/>
      <c r="G1014" s="2"/>
    </row>
    <row r="1015" spans="5:7" ht="18">
      <c r="E1015" s="2"/>
      <c r="F1015" s="2"/>
      <c r="G1015" s="2"/>
    </row>
    <row r="1016" spans="5:7" ht="18">
      <c r="E1016" s="2"/>
      <c r="F1016" s="2"/>
      <c r="G1016" s="2"/>
    </row>
    <row r="1017" spans="5:7" ht="18">
      <c r="E1017" s="2"/>
      <c r="F1017" s="2"/>
      <c r="G1017" s="2"/>
    </row>
    <row r="1018" spans="5:7" ht="18">
      <c r="E1018" s="2"/>
      <c r="F1018" s="2"/>
      <c r="G1018" s="2"/>
    </row>
    <row r="1019" spans="5:7" ht="18">
      <c r="E1019" s="2"/>
      <c r="F1019" s="2"/>
      <c r="G1019" s="2"/>
    </row>
    <row r="1020" spans="5:7" ht="18">
      <c r="E1020" s="2"/>
      <c r="F1020" s="2"/>
      <c r="G1020" s="2"/>
    </row>
    <row r="1021" spans="5:7" ht="18">
      <c r="E1021" s="2"/>
      <c r="F1021" s="2"/>
      <c r="G1021" s="2"/>
    </row>
    <row r="1022" spans="5:7" ht="18">
      <c r="E1022" s="2"/>
      <c r="F1022" s="2"/>
      <c r="G1022" s="2"/>
    </row>
    <row r="1023" spans="5:7" ht="18">
      <c r="E1023" s="2"/>
      <c r="F1023" s="2"/>
      <c r="G1023" s="2"/>
    </row>
    <row r="1024" spans="5:7" ht="18">
      <c r="E1024" s="2"/>
      <c r="F1024" s="2"/>
      <c r="G1024" s="2"/>
    </row>
    <row r="1025" spans="5:7" ht="18">
      <c r="E1025" s="2"/>
      <c r="F1025" s="2"/>
      <c r="G1025" s="2"/>
    </row>
    <row r="1026" spans="5:7" ht="18">
      <c r="E1026" s="2"/>
      <c r="F1026" s="2"/>
      <c r="G1026" s="2"/>
    </row>
    <row r="1027" spans="5:7" ht="18">
      <c r="E1027" s="2"/>
      <c r="F1027" s="2"/>
      <c r="G1027" s="2"/>
    </row>
    <row r="1028" spans="5:7" ht="18">
      <c r="E1028" s="2"/>
      <c r="F1028" s="2"/>
      <c r="G1028" s="2"/>
    </row>
    <row r="1029" spans="5:7" ht="18">
      <c r="E1029" s="2"/>
      <c r="F1029" s="2"/>
      <c r="G1029" s="2"/>
    </row>
    <row r="1030" spans="5:7" ht="18">
      <c r="E1030" s="2"/>
      <c r="F1030" s="2"/>
      <c r="G1030" s="2"/>
    </row>
    <row r="1031" spans="5:7" ht="18">
      <c r="E1031" s="2"/>
      <c r="F1031" s="2"/>
      <c r="G1031" s="2"/>
    </row>
    <row r="1032" spans="5:7" ht="18">
      <c r="E1032" s="2"/>
      <c r="F1032" s="2"/>
      <c r="G1032" s="2"/>
    </row>
    <row r="1033" spans="5:7" ht="18">
      <c r="E1033" s="2"/>
      <c r="F1033" s="2"/>
      <c r="G1033" s="2"/>
    </row>
    <row r="1034" spans="5:7" ht="18">
      <c r="E1034" s="2"/>
      <c r="F1034" s="2"/>
      <c r="G1034" s="2"/>
    </row>
    <row r="1035" spans="5:7" ht="18">
      <c r="E1035" s="2"/>
      <c r="F1035" s="2"/>
      <c r="G1035" s="2"/>
    </row>
    <row r="1036" spans="5:7" ht="18">
      <c r="E1036" s="2"/>
      <c r="F1036" s="2"/>
      <c r="G1036" s="2"/>
    </row>
    <row r="1037" spans="5:7" ht="18">
      <c r="E1037" s="2"/>
      <c r="F1037" s="2"/>
      <c r="G1037" s="2"/>
    </row>
    <row r="1038" spans="5:7" ht="18">
      <c r="E1038" s="2"/>
      <c r="F1038" s="2"/>
      <c r="G1038" s="2"/>
    </row>
    <row r="1039" spans="5:7" ht="18">
      <c r="E1039" s="2"/>
      <c r="F1039" s="2"/>
      <c r="G1039" s="2"/>
    </row>
    <row r="1040" spans="5:7" ht="18">
      <c r="E1040" s="2"/>
      <c r="F1040" s="2"/>
      <c r="G1040" s="2"/>
    </row>
    <row r="1041" spans="5:7" ht="18">
      <c r="E1041" s="2"/>
      <c r="F1041" s="2"/>
      <c r="G1041" s="2"/>
    </row>
    <row r="1042" spans="5:7" ht="18">
      <c r="E1042" s="2"/>
      <c r="F1042" s="2"/>
      <c r="G1042" s="2"/>
    </row>
    <row r="1043" spans="5:7" ht="18">
      <c r="E1043" s="2"/>
      <c r="F1043" s="2"/>
      <c r="G1043" s="2"/>
    </row>
    <row r="1044" spans="5:7" ht="18">
      <c r="E1044" s="2"/>
      <c r="F1044" s="2"/>
      <c r="G1044" s="2"/>
    </row>
    <row r="1045" spans="5:7" ht="18">
      <c r="E1045" s="2"/>
      <c r="F1045" s="2"/>
      <c r="G1045" s="2"/>
    </row>
    <row r="1046" spans="5:7" ht="18">
      <c r="E1046" s="2"/>
      <c r="F1046" s="2"/>
      <c r="G1046" s="2"/>
    </row>
    <row r="1047" spans="5:7" ht="18">
      <c r="E1047" s="2"/>
      <c r="F1047" s="2"/>
      <c r="G1047" s="2"/>
    </row>
    <row r="1048" spans="5:7" ht="18">
      <c r="E1048" s="2"/>
      <c r="F1048" s="2"/>
      <c r="G1048" s="2"/>
    </row>
    <row r="1049" spans="5:7" ht="18">
      <c r="E1049" s="2"/>
      <c r="F1049" s="2"/>
      <c r="G1049" s="2"/>
    </row>
    <row r="1050" spans="5:7" ht="18">
      <c r="E1050" s="2"/>
      <c r="F1050" s="2"/>
      <c r="G1050" s="2"/>
    </row>
    <row r="1051" spans="5:7" ht="18">
      <c r="E1051" s="2"/>
      <c r="F1051" s="2"/>
      <c r="G1051" s="2"/>
    </row>
    <row r="1052" spans="5:7" ht="18">
      <c r="E1052" s="2"/>
      <c r="F1052" s="2"/>
      <c r="G1052" s="2"/>
    </row>
    <row r="1053" spans="5:7" ht="18">
      <c r="E1053" s="2"/>
      <c r="F1053" s="2"/>
      <c r="G1053" s="2"/>
    </row>
    <row r="1054" spans="5:7" ht="18">
      <c r="E1054" s="2"/>
      <c r="F1054" s="2"/>
      <c r="G1054" s="2"/>
    </row>
    <row r="1055" spans="5:7" ht="18">
      <c r="E1055" s="2"/>
      <c r="F1055" s="2"/>
      <c r="G1055" s="2"/>
    </row>
    <row r="1056" spans="5:7" ht="18">
      <c r="E1056" s="2"/>
      <c r="F1056" s="2"/>
      <c r="G1056" s="2"/>
    </row>
    <row r="1057" spans="5:7" ht="18">
      <c r="E1057" s="2"/>
      <c r="F1057" s="2"/>
      <c r="G1057" s="2"/>
    </row>
    <row r="1058" spans="5:7" ht="18">
      <c r="E1058" s="2"/>
      <c r="F1058" s="2"/>
      <c r="G1058" s="2"/>
    </row>
    <row r="1059" spans="5:7" ht="18">
      <c r="E1059" s="2"/>
      <c r="F1059" s="2"/>
      <c r="G1059" s="2"/>
    </row>
    <row r="1060" spans="5:7" ht="18">
      <c r="E1060" s="2"/>
      <c r="F1060" s="2"/>
      <c r="G1060" s="2"/>
    </row>
    <row r="1061" spans="5:7" ht="18">
      <c r="E1061" s="2"/>
      <c r="F1061" s="2"/>
      <c r="G1061" s="2"/>
    </row>
    <row r="1062" spans="5:7" ht="18">
      <c r="E1062" s="2"/>
      <c r="F1062" s="2"/>
      <c r="G1062" s="2"/>
    </row>
    <row r="1063" spans="5:7" ht="18">
      <c r="E1063" s="2"/>
      <c r="F1063" s="2"/>
      <c r="G1063" s="2"/>
    </row>
    <row r="1064" spans="5:7" ht="18">
      <c r="E1064" s="2"/>
      <c r="F1064" s="2"/>
      <c r="G1064" s="2"/>
    </row>
    <row r="1065" spans="5:7" ht="18">
      <c r="E1065" s="2"/>
      <c r="F1065" s="2"/>
      <c r="G1065" s="2"/>
    </row>
    <row r="1066" spans="5:7" ht="18">
      <c r="E1066" s="2"/>
      <c r="F1066" s="2"/>
      <c r="G1066" s="2"/>
    </row>
    <row r="1067" spans="5:7" ht="18">
      <c r="E1067" s="2"/>
      <c r="F1067" s="2"/>
      <c r="G1067" s="2"/>
    </row>
    <row r="1068" spans="5:7" ht="18">
      <c r="E1068" s="2"/>
      <c r="F1068" s="2"/>
      <c r="G1068" s="2"/>
    </row>
    <row r="1069" spans="5:7" ht="18">
      <c r="E1069" s="2"/>
      <c r="F1069" s="2"/>
      <c r="G1069" s="2"/>
    </row>
    <row r="1070" spans="5:7" ht="18">
      <c r="E1070" s="2"/>
      <c r="F1070" s="2"/>
      <c r="G1070" s="2"/>
    </row>
    <row r="1071" spans="5:7" ht="18">
      <c r="E1071" s="2"/>
      <c r="F1071" s="2"/>
      <c r="G1071" s="2"/>
    </row>
    <row r="1072" spans="5:7" ht="18">
      <c r="E1072" s="2"/>
      <c r="F1072" s="2"/>
      <c r="G1072" s="2"/>
    </row>
    <row r="1073" spans="5:7" ht="18">
      <c r="E1073" s="2"/>
      <c r="F1073" s="2"/>
      <c r="G1073" s="2"/>
    </row>
    <row r="1074" spans="5:7" ht="18">
      <c r="E1074" s="2"/>
      <c r="F1074" s="2"/>
      <c r="G1074" s="2"/>
    </row>
    <row r="1075" spans="5:7" ht="18">
      <c r="E1075" s="2"/>
      <c r="F1075" s="2"/>
      <c r="G1075" s="2"/>
    </row>
    <row r="1076" spans="5:7" ht="18">
      <c r="E1076" s="2"/>
      <c r="F1076" s="2"/>
      <c r="G1076" s="2"/>
    </row>
    <row r="1077" spans="5:7" ht="18">
      <c r="E1077" s="2"/>
      <c r="F1077" s="2"/>
      <c r="G1077" s="2"/>
    </row>
    <row r="1078" spans="5:7" ht="18">
      <c r="E1078" s="2"/>
      <c r="F1078" s="2"/>
      <c r="G1078" s="2"/>
    </row>
    <row r="1079" spans="5:7" ht="18">
      <c r="E1079" s="2"/>
      <c r="F1079" s="2"/>
      <c r="G1079" s="2"/>
    </row>
    <row r="1080" spans="5:7" ht="18">
      <c r="E1080" s="2"/>
      <c r="F1080" s="2"/>
      <c r="G1080" s="2"/>
    </row>
    <row r="1081" spans="5:7" ht="18">
      <c r="E1081" s="2"/>
      <c r="F1081" s="2"/>
      <c r="G1081" s="2"/>
    </row>
    <row r="1082" spans="5:7" ht="18">
      <c r="E1082" s="2"/>
      <c r="F1082" s="2"/>
      <c r="G1082" s="2"/>
    </row>
    <row r="1083" spans="5:7" ht="18">
      <c r="E1083" s="2"/>
      <c r="F1083" s="2"/>
      <c r="G1083" s="2"/>
    </row>
    <row r="1084" spans="5:7" ht="18">
      <c r="E1084" s="2"/>
      <c r="F1084" s="2"/>
      <c r="G1084" s="2"/>
    </row>
    <row r="1085" spans="5:7" ht="18">
      <c r="E1085" s="2"/>
      <c r="F1085" s="2"/>
      <c r="G1085" s="2"/>
    </row>
    <row r="1086" spans="5:7" ht="18">
      <c r="E1086" s="2"/>
      <c r="F1086" s="2"/>
      <c r="G1086" s="2"/>
    </row>
    <row r="1087" spans="5:7" ht="18">
      <c r="E1087" s="2"/>
      <c r="F1087" s="2"/>
      <c r="G1087" s="2"/>
    </row>
    <row r="1088" spans="5:7" ht="18">
      <c r="E1088" s="2"/>
      <c r="F1088" s="2"/>
      <c r="G1088" s="2"/>
    </row>
    <row r="1089" spans="5:7" ht="18">
      <c r="E1089" s="2"/>
      <c r="F1089" s="2"/>
      <c r="G1089" s="2"/>
    </row>
    <row r="1090" spans="5:7" ht="18">
      <c r="E1090" s="2"/>
      <c r="F1090" s="2"/>
      <c r="G1090" s="2"/>
    </row>
    <row r="1091" spans="5:7" ht="18">
      <c r="E1091" s="2"/>
      <c r="F1091" s="2"/>
      <c r="G1091" s="2"/>
    </row>
    <row r="1092" spans="5:7" ht="18">
      <c r="E1092" s="2"/>
      <c r="F1092" s="2"/>
      <c r="G1092" s="2"/>
    </row>
    <row r="1093" spans="5:7" ht="18">
      <c r="E1093" s="2"/>
      <c r="F1093" s="2"/>
      <c r="G1093" s="2"/>
    </row>
    <row r="1094" spans="5:7" ht="18">
      <c r="E1094" s="2"/>
      <c r="F1094" s="2"/>
      <c r="G1094" s="2"/>
    </row>
    <row r="1095" spans="5:7" ht="18">
      <c r="E1095" s="2"/>
      <c r="F1095" s="2"/>
      <c r="G1095" s="2"/>
    </row>
    <row r="1096" spans="5:7" ht="18">
      <c r="E1096" s="2"/>
      <c r="F1096" s="2"/>
      <c r="G1096" s="2"/>
    </row>
    <row r="1097" spans="5:7" ht="18">
      <c r="E1097" s="2"/>
      <c r="F1097" s="2"/>
      <c r="G1097" s="2"/>
    </row>
    <row r="1098" spans="5:7" ht="18">
      <c r="E1098" s="2"/>
      <c r="F1098" s="2"/>
      <c r="G1098" s="2"/>
    </row>
    <row r="1099" spans="5:7" ht="18">
      <c r="E1099" s="2"/>
      <c r="F1099" s="2"/>
      <c r="G1099" s="2"/>
    </row>
    <row r="1100" spans="5:7" ht="18">
      <c r="E1100" s="2"/>
      <c r="F1100" s="2"/>
      <c r="G1100" s="2"/>
    </row>
    <row r="1101" spans="5:7" ht="18">
      <c r="E1101" s="2"/>
      <c r="F1101" s="2"/>
      <c r="G1101" s="2"/>
    </row>
    <row r="1102" spans="5:7" ht="18">
      <c r="E1102" s="2"/>
      <c r="F1102" s="2"/>
      <c r="G1102" s="2"/>
    </row>
    <row r="1103" spans="5:7" ht="18">
      <c r="E1103" s="2"/>
      <c r="F1103" s="2"/>
      <c r="G1103" s="2"/>
    </row>
    <row r="1104" spans="5:7" ht="18">
      <c r="E1104" s="2"/>
      <c r="F1104" s="2"/>
      <c r="G1104" s="2"/>
    </row>
    <row r="1105" spans="5:7" ht="18">
      <c r="E1105" s="2"/>
      <c r="F1105" s="2"/>
      <c r="G1105" s="2"/>
    </row>
    <row r="1106" spans="5:7" ht="18">
      <c r="E1106" s="2"/>
      <c r="F1106" s="2"/>
      <c r="G1106" s="2"/>
    </row>
    <row r="1107" spans="5:7" ht="18">
      <c r="E1107" s="2"/>
      <c r="F1107" s="2"/>
      <c r="G1107" s="2"/>
    </row>
    <row r="1108" spans="5:7" ht="18">
      <c r="E1108" s="2"/>
      <c r="F1108" s="2"/>
      <c r="G1108" s="2"/>
    </row>
    <row r="1109" spans="5:7" ht="18">
      <c r="E1109" s="2"/>
      <c r="F1109" s="2"/>
      <c r="G1109" s="2"/>
    </row>
    <row r="1110" spans="5:7" ht="18">
      <c r="E1110" s="2"/>
      <c r="F1110" s="2"/>
      <c r="G1110" s="2"/>
    </row>
    <row r="1111" spans="5:7" ht="18">
      <c r="E1111" s="2"/>
      <c r="F1111" s="2"/>
      <c r="G1111" s="2"/>
    </row>
    <row r="1112" spans="5:7" ht="18">
      <c r="E1112" s="2"/>
      <c r="F1112" s="2"/>
      <c r="G1112" s="2"/>
    </row>
    <row r="1113" spans="5:7" ht="18">
      <c r="E1113" s="2"/>
      <c r="F1113" s="2"/>
      <c r="G1113" s="2"/>
    </row>
    <row r="1114" spans="5:7" ht="18">
      <c r="E1114" s="2"/>
      <c r="F1114" s="2"/>
      <c r="G1114" s="2"/>
    </row>
    <row r="1115" spans="5:7" ht="18">
      <c r="E1115" s="2"/>
      <c r="F1115" s="2"/>
      <c r="G1115" s="2"/>
    </row>
    <row r="1116" spans="5:7" ht="18">
      <c r="E1116" s="2"/>
      <c r="F1116" s="2"/>
      <c r="G1116" s="2"/>
    </row>
    <row r="1117" spans="5:7" ht="18">
      <c r="E1117" s="2"/>
      <c r="F1117" s="2"/>
      <c r="G1117" s="2"/>
    </row>
    <row r="1118" spans="5:7" ht="18">
      <c r="E1118" s="2"/>
      <c r="F1118" s="2"/>
      <c r="G1118" s="2"/>
    </row>
    <row r="1119" spans="5:7" ht="18">
      <c r="E1119" s="2"/>
      <c r="F1119" s="2"/>
      <c r="G1119" s="2"/>
    </row>
    <row r="1120" spans="5:7" ht="18">
      <c r="E1120" s="2"/>
      <c r="F1120" s="2"/>
      <c r="G1120" s="2"/>
    </row>
    <row r="1121" spans="5:7" ht="18">
      <c r="E1121" s="2"/>
      <c r="F1121" s="2"/>
      <c r="G1121" s="2"/>
    </row>
    <row r="1122" spans="5:7" ht="18">
      <c r="E1122" s="2"/>
      <c r="F1122" s="2"/>
      <c r="G1122" s="2"/>
    </row>
    <row r="1123" spans="5:7" ht="18">
      <c r="E1123" s="2"/>
      <c r="F1123" s="2"/>
      <c r="G1123" s="2"/>
    </row>
    <row r="1124" spans="5:7" ht="18">
      <c r="E1124" s="2"/>
      <c r="F1124" s="2"/>
      <c r="G1124" s="2"/>
    </row>
    <row r="1125" spans="5:7" ht="18">
      <c r="E1125" s="2"/>
      <c r="F1125" s="2"/>
      <c r="G1125" s="2"/>
    </row>
    <row r="1126" spans="5:7" ht="18">
      <c r="E1126" s="2"/>
      <c r="F1126" s="2"/>
      <c r="G1126" s="2"/>
    </row>
    <row r="1127" spans="5:7" ht="18">
      <c r="E1127" s="2"/>
      <c r="F1127" s="2"/>
      <c r="G1127" s="2"/>
    </row>
    <row r="1128" spans="5:7" ht="18">
      <c r="E1128" s="2"/>
      <c r="F1128" s="2"/>
      <c r="G1128" s="2"/>
    </row>
    <row r="1129" spans="5:7" ht="18">
      <c r="E1129" s="2"/>
      <c r="F1129" s="2"/>
      <c r="G1129" s="2"/>
    </row>
    <row r="1130" spans="5:7" ht="18">
      <c r="E1130" s="2"/>
      <c r="F1130" s="2"/>
      <c r="G1130" s="2"/>
    </row>
    <row r="1131" spans="5:7" ht="18">
      <c r="E1131" s="2"/>
      <c r="F1131" s="2"/>
      <c r="G1131" s="2"/>
    </row>
    <row r="1132" spans="5:7" ht="18">
      <c r="E1132" s="2"/>
      <c r="F1132" s="2"/>
      <c r="G1132" s="2"/>
    </row>
    <row r="1133" spans="5:7" ht="18">
      <c r="E1133" s="2"/>
      <c r="F1133" s="2"/>
      <c r="G1133" s="2"/>
    </row>
    <row r="1134" spans="5:7" ht="18">
      <c r="E1134" s="2"/>
      <c r="F1134" s="2"/>
      <c r="G1134" s="2"/>
    </row>
    <row r="1135" spans="5:7" ht="18">
      <c r="E1135" s="2"/>
      <c r="F1135" s="2"/>
      <c r="G1135" s="2"/>
    </row>
    <row r="1136" spans="5:7" ht="18">
      <c r="E1136" s="2"/>
      <c r="F1136" s="2"/>
      <c r="G1136" s="2"/>
    </row>
    <row r="1137" spans="5:7" ht="18">
      <c r="E1137" s="2"/>
      <c r="F1137" s="2"/>
      <c r="G1137" s="2"/>
    </row>
    <row r="1138" spans="5:7" ht="18">
      <c r="E1138" s="2"/>
      <c r="F1138" s="2"/>
      <c r="G1138" s="2"/>
    </row>
    <row r="1139" spans="5:7" ht="18">
      <c r="E1139" s="2"/>
      <c r="F1139" s="2"/>
      <c r="G1139" s="2"/>
    </row>
    <row r="1140" spans="5:7" ht="18">
      <c r="E1140" s="2"/>
      <c r="F1140" s="2"/>
      <c r="G1140" s="2"/>
    </row>
    <row r="1141" spans="5:7" ht="18">
      <c r="E1141" s="2"/>
      <c r="F1141" s="2"/>
      <c r="G1141" s="2"/>
    </row>
    <row r="1142" spans="5:7" ht="18">
      <c r="E1142" s="2"/>
      <c r="F1142" s="2"/>
      <c r="G1142" s="2"/>
    </row>
    <row r="1143" spans="5:7" ht="18">
      <c r="E1143" s="2"/>
      <c r="F1143" s="2"/>
      <c r="G1143" s="2"/>
    </row>
    <row r="1144" spans="5:7" ht="18">
      <c r="E1144" s="2"/>
      <c r="F1144" s="2"/>
      <c r="G1144" s="2"/>
    </row>
    <row r="1145" spans="5:7" ht="18">
      <c r="E1145" s="2"/>
      <c r="F1145" s="2"/>
      <c r="G1145" s="2"/>
    </row>
    <row r="1146" spans="5:7" ht="18">
      <c r="E1146" s="2"/>
      <c r="F1146" s="2"/>
      <c r="G1146" s="2"/>
    </row>
    <row r="1147" spans="5:7" ht="18">
      <c r="E1147" s="2"/>
      <c r="F1147" s="2"/>
      <c r="G1147" s="2"/>
    </row>
    <row r="1148" spans="5:7" ht="18">
      <c r="E1148" s="2"/>
      <c r="F1148" s="2"/>
      <c r="G1148" s="2"/>
    </row>
    <row r="1149" spans="5:7" ht="18">
      <c r="E1149" s="2"/>
      <c r="F1149" s="2"/>
      <c r="G1149" s="2"/>
    </row>
    <row r="1150" spans="5:7" ht="18">
      <c r="E1150" s="2"/>
      <c r="F1150" s="2"/>
      <c r="G1150" s="2"/>
    </row>
    <row r="1151" spans="5:7" ht="18">
      <c r="E1151" s="2"/>
      <c r="F1151" s="2"/>
      <c r="G1151" s="2"/>
    </row>
    <row r="1152" spans="5:7" ht="18">
      <c r="E1152" s="2"/>
      <c r="F1152" s="2"/>
      <c r="G1152" s="2"/>
    </row>
    <row r="1153" spans="5:7" ht="18">
      <c r="E1153" s="2"/>
      <c r="F1153" s="2"/>
      <c r="G1153" s="2"/>
    </row>
    <row r="1154" spans="5:7" ht="18">
      <c r="E1154" s="2"/>
      <c r="F1154" s="2"/>
      <c r="G1154" s="2"/>
    </row>
    <row r="1155" spans="5:7" ht="18">
      <c r="E1155" s="2"/>
      <c r="F1155" s="2"/>
      <c r="G1155" s="2"/>
    </row>
    <row r="1156" spans="5:7" ht="18">
      <c r="E1156" s="2"/>
      <c r="F1156" s="2"/>
      <c r="G1156" s="2"/>
    </row>
    <row r="1157" spans="5:7" ht="18">
      <c r="E1157" s="2"/>
      <c r="F1157" s="2"/>
      <c r="G1157" s="2"/>
    </row>
    <row r="1158" spans="5:7" ht="18">
      <c r="E1158" s="2"/>
      <c r="F1158" s="2"/>
      <c r="G1158" s="2"/>
    </row>
    <row r="1159" spans="5:7" ht="18">
      <c r="E1159" s="2"/>
      <c r="F1159" s="2"/>
      <c r="G1159" s="2"/>
    </row>
    <row r="1160" spans="5:7" ht="18">
      <c r="E1160" s="2"/>
      <c r="F1160" s="2"/>
      <c r="G1160" s="2"/>
    </row>
    <row r="1161" spans="5:7" ht="18">
      <c r="E1161" s="2"/>
      <c r="F1161" s="2"/>
      <c r="G1161" s="2"/>
    </row>
    <row r="1162" spans="5:7" ht="18">
      <c r="E1162" s="2"/>
      <c r="F1162" s="2"/>
      <c r="G1162" s="2"/>
    </row>
    <row r="1163" spans="5:7" ht="18">
      <c r="E1163" s="2"/>
      <c r="F1163" s="2"/>
      <c r="G1163" s="2"/>
    </row>
    <row r="1164" spans="5:7" ht="18">
      <c r="E1164" s="2"/>
      <c r="F1164" s="2"/>
      <c r="G1164" s="2"/>
    </row>
    <row r="1165" spans="5:7" ht="18">
      <c r="E1165" s="2"/>
      <c r="F1165" s="2"/>
      <c r="G1165" s="2"/>
    </row>
    <row r="1166" spans="5:7" ht="18">
      <c r="E1166" s="2"/>
      <c r="F1166" s="2"/>
      <c r="G1166" s="2"/>
    </row>
    <row r="1167" spans="5:7" ht="18">
      <c r="E1167" s="2"/>
      <c r="F1167" s="2"/>
      <c r="G1167" s="2"/>
    </row>
    <row r="1168" spans="5:7" ht="18">
      <c r="E1168" s="2"/>
      <c r="F1168" s="2"/>
      <c r="G1168" s="2"/>
    </row>
    <row r="1169" spans="5:7" ht="18">
      <c r="E1169" s="2"/>
      <c r="F1169" s="2"/>
      <c r="G1169" s="2"/>
    </row>
    <row r="1170" spans="5:7" ht="18">
      <c r="E1170" s="2"/>
      <c r="F1170" s="2"/>
      <c r="G1170" s="2"/>
    </row>
    <row r="1171" spans="5:7" ht="18">
      <c r="E1171" s="2"/>
      <c r="F1171" s="2"/>
      <c r="G1171" s="2"/>
    </row>
    <row r="1172" spans="5:7" ht="18">
      <c r="E1172" s="2"/>
      <c r="F1172" s="2"/>
      <c r="G1172" s="2"/>
    </row>
    <row r="1173" spans="5:7" ht="18">
      <c r="E1173" s="2"/>
      <c r="F1173" s="2"/>
      <c r="G1173" s="2"/>
    </row>
    <row r="1174" spans="5:7" ht="18">
      <c r="E1174" s="2"/>
      <c r="F1174" s="2"/>
      <c r="G1174" s="2"/>
    </row>
    <row r="1175" spans="5:7" ht="18">
      <c r="E1175" s="2"/>
      <c r="F1175" s="2"/>
      <c r="G1175" s="2"/>
    </row>
    <row r="1176" spans="5:7" ht="18">
      <c r="E1176" s="2"/>
      <c r="F1176" s="2"/>
      <c r="G1176" s="2"/>
    </row>
    <row r="1177" spans="5:7" ht="18">
      <c r="E1177" s="2"/>
      <c r="F1177" s="2"/>
      <c r="G1177" s="2"/>
    </row>
    <row r="1178" spans="5:7" ht="18">
      <c r="E1178" s="2"/>
      <c r="F1178" s="2"/>
      <c r="G1178" s="2"/>
    </row>
    <row r="1179" spans="5:7" ht="18">
      <c r="E1179" s="2"/>
      <c r="F1179" s="2"/>
      <c r="G1179" s="2"/>
    </row>
    <row r="1180" spans="5:7" ht="18">
      <c r="E1180" s="2"/>
      <c r="F1180" s="2"/>
      <c r="G1180" s="2"/>
    </row>
    <row r="1181" spans="5:7" ht="18">
      <c r="E1181" s="2"/>
      <c r="F1181" s="2"/>
      <c r="G1181" s="2"/>
    </row>
    <row r="1182" spans="5:7" ht="18">
      <c r="E1182" s="2"/>
      <c r="F1182" s="2"/>
      <c r="G1182" s="2"/>
    </row>
    <row r="1183" spans="5:7" ht="18">
      <c r="E1183" s="2"/>
      <c r="F1183" s="2"/>
      <c r="G1183" s="2"/>
    </row>
    <row r="1184" spans="5:7" ht="18">
      <c r="E1184" s="2"/>
      <c r="F1184" s="2"/>
      <c r="G1184" s="2"/>
    </row>
    <row r="1185" spans="5:7" ht="18">
      <c r="E1185" s="2"/>
      <c r="F1185" s="2"/>
      <c r="G1185" s="2"/>
    </row>
    <row r="1186" spans="5:7" ht="18">
      <c r="E1186" s="2"/>
      <c r="F1186" s="2"/>
      <c r="G1186" s="2"/>
    </row>
    <row r="1187" spans="5:7" ht="18">
      <c r="E1187" s="2"/>
      <c r="F1187" s="2"/>
      <c r="G1187" s="2"/>
    </row>
    <row r="1188" spans="5:7" ht="18">
      <c r="E1188" s="2"/>
      <c r="F1188" s="2"/>
      <c r="G1188" s="2"/>
    </row>
    <row r="1189" spans="5:7" ht="18">
      <c r="E1189" s="2"/>
      <c r="F1189" s="2"/>
      <c r="G1189" s="2"/>
    </row>
    <row r="1190" spans="5:7" ht="18">
      <c r="E1190" s="2"/>
      <c r="F1190" s="2"/>
      <c r="G1190" s="2"/>
    </row>
    <row r="1191" spans="5:7" ht="18">
      <c r="E1191" s="2"/>
      <c r="F1191" s="2"/>
      <c r="G1191" s="2"/>
    </row>
    <row r="1192" spans="5:7" ht="18">
      <c r="E1192" s="2"/>
      <c r="F1192" s="2"/>
      <c r="G1192" s="2"/>
    </row>
    <row r="1193" spans="5:7" ht="18">
      <c r="E1193" s="2"/>
      <c r="F1193" s="2"/>
      <c r="G1193" s="2"/>
    </row>
    <row r="1194" spans="5:7" ht="18">
      <c r="E1194" s="2"/>
      <c r="F1194" s="2"/>
      <c r="G1194" s="2"/>
    </row>
    <row r="1195" spans="5:7" ht="18">
      <c r="E1195" s="2"/>
      <c r="F1195" s="2"/>
      <c r="G1195" s="2"/>
    </row>
    <row r="1196" spans="5:7" ht="18">
      <c r="E1196" s="2"/>
      <c r="F1196" s="2"/>
      <c r="G1196" s="2"/>
    </row>
    <row r="1197" spans="5:7" ht="18">
      <c r="E1197" s="2"/>
      <c r="F1197" s="2"/>
      <c r="G1197" s="2"/>
    </row>
    <row r="1198" spans="5:7" ht="18">
      <c r="E1198" s="2"/>
      <c r="F1198" s="2"/>
      <c r="G1198" s="2"/>
    </row>
    <row r="1199" spans="5:7" ht="18">
      <c r="E1199" s="2"/>
      <c r="F1199" s="2"/>
      <c r="G1199" s="2"/>
    </row>
    <row r="1200" spans="5:7" ht="18">
      <c r="E1200" s="2"/>
      <c r="F1200" s="2"/>
      <c r="G1200" s="2"/>
    </row>
    <row r="1201" spans="5:7" ht="18">
      <c r="E1201" s="2"/>
      <c r="F1201" s="2"/>
      <c r="G1201" s="2"/>
    </row>
    <row r="1202" spans="5:7" ht="18">
      <c r="E1202" s="2"/>
      <c r="F1202" s="2"/>
      <c r="G1202" s="2"/>
    </row>
    <row r="1203" spans="5:7" ht="18">
      <c r="E1203" s="2"/>
      <c r="F1203" s="2"/>
      <c r="G1203" s="2"/>
    </row>
    <row r="1204" spans="5:7" ht="18">
      <c r="E1204" s="2"/>
      <c r="F1204" s="2"/>
      <c r="G1204" s="2"/>
    </row>
    <row r="1205" spans="5:7" ht="18">
      <c r="E1205" s="2"/>
      <c r="F1205" s="2"/>
      <c r="G1205" s="2"/>
    </row>
    <row r="1206" spans="5:7" ht="18">
      <c r="E1206" s="2"/>
      <c r="F1206" s="2"/>
      <c r="G1206" s="2"/>
    </row>
    <row r="1207" spans="5:7" ht="18">
      <c r="E1207" s="2"/>
      <c r="F1207" s="2"/>
      <c r="G1207" s="2"/>
    </row>
    <row r="1208" spans="5:7" ht="18">
      <c r="E1208" s="2"/>
      <c r="F1208" s="2"/>
      <c r="G1208" s="2"/>
    </row>
    <row r="1209" spans="5:7" ht="18">
      <c r="E1209" s="2"/>
      <c r="F1209" s="2"/>
      <c r="G1209" s="2"/>
    </row>
    <row r="1210" spans="5:7" ht="18">
      <c r="E1210" s="2"/>
      <c r="F1210" s="2"/>
      <c r="G1210" s="2"/>
    </row>
    <row r="1211" spans="5:7" ht="18">
      <c r="E1211" s="2"/>
      <c r="F1211" s="2"/>
      <c r="G1211" s="2"/>
    </row>
    <row r="1212" spans="5:7" ht="18">
      <c r="E1212" s="2"/>
      <c r="F1212" s="2"/>
      <c r="G1212" s="2"/>
    </row>
    <row r="1213" spans="5:7" ht="18">
      <c r="E1213" s="2"/>
      <c r="F1213" s="2"/>
      <c r="G1213" s="2"/>
    </row>
    <row r="1214" spans="5:7" ht="18">
      <c r="E1214" s="2"/>
      <c r="F1214" s="2"/>
      <c r="G1214" s="2"/>
    </row>
    <row r="1215" spans="5:7" ht="18">
      <c r="E1215" s="2"/>
      <c r="F1215" s="2"/>
      <c r="G1215" s="2"/>
    </row>
    <row r="1216" spans="5:7" ht="18">
      <c r="E1216" s="2"/>
      <c r="F1216" s="2"/>
      <c r="G1216" s="2"/>
    </row>
    <row r="1217" spans="5:7" ht="18">
      <c r="E1217" s="2"/>
      <c r="F1217" s="2"/>
      <c r="G1217" s="2"/>
    </row>
    <row r="1218" spans="5:7" ht="18">
      <c r="E1218" s="2"/>
      <c r="F1218" s="2"/>
      <c r="G1218" s="2"/>
    </row>
    <row r="1219" spans="5:7" ht="18">
      <c r="E1219" s="2"/>
      <c r="F1219" s="2"/>
      <c r="G1219" s="2"/>
    </row>
    <row r="1220" spans="5:7" ht="18">
      <c r="E1220" s="2"/>
      <c r="F1220" s="2"/>
      <c r="G1220" s="2"/>
    </row>
    <row r="1221" spans="5:7" ht="18">
      <c r="E1221" s="2"/>
      <c r="F1221" s="2"/>
      <c r="G1221" s="2"/>
    </row>
    <row r="1222" spans="5:7" ht="18">
      <c r="E1222" s="2"/>
      <c r="F1222" s="2"/>
      <c r="G1222" s="2"/>
    </row>
    <row r="1223" spans="5:7" ht="18">
      <c r="E1223" s="2"/>
      <c r="F1223" s="2"/>
      <c r="G1223" s="2"/>
    </row>
    <row r="1224" spans="5:7" ht="18">
      <c r="E1224" s="2"/>
      <c r="F1224" s="2"/>
      <c r="G1224" s="2"/>
    </row>
    <row r="1225" spans="5:7" ht="18">
      <c r="E1225" s="2"/>
      <c r="F1225" s="2"/>
      <c r="G1225" s="2"/>
    </row>
    <row r="1226" spans="5:7" ht="18">
      <c r="E1226" s="2"/>
      <c r="F1226" s="2"/>
      <c r="G1226" s="2"/>
    </row>
    <row r="1227" spans="5:7" ht="18">
      <c r="E1227" s="2"/>
      <c r="F1227" s="2"/>
      <c r="G1227" s="2"/>
    </row>
    <row r="1228" spans="5:7" ht="18">
      <c r="E1228" s="2"/>
      <c r="F1228" s="2"/>
      <c r="G1228" s="2"/>
    </row>
    <row r="1229" spans="5:7" ht="18">
      <c r="E1229" s="2"/>
      <c r="F1229" s="2"/>
      <c r="G1229" s="2"/>
    </row>
    <row r="1230" spans="5:7" ht="18">
      <c r="E1230" s="2"/>
      <c r="F1230" s="2"/>
      <c r="G1230" s="2"/>
    </row>
    <row r="1231" spans="5:7" ht="18">
      <c r="E1231" s="2"/>
      <c r="F1231" s="2"/>
      <c r="G1231" s="2"/>
    </row>
    <row r="1232" spans="5:7" ht="18">
      <c r="E1232" s="2"/>
      <c r="F1232" s="2"/>
      <c r="G1232" s="2"/>
    </row>
    <row r="1233" spans="5:7" ht="18">
      <c r="E1233" s="2"/>
      <c r="F1233" s="2"/>
      <c r="G1233" s="2"/>
    </row>
    <row r="1234" spans="5:7" ht="18">
      <c r="E1234" s="2"/>
      <c r="F1234" s="2"/>
      <c r="G1234" s="2"/>
    </row>
    <row r="1235" spans="5:7" ht="18">
      <c r="E1235" s="2"/>
      <c r="F1235" s="2"/>
      <c r="G1235" s="2"/>
    </row>
    <row r="1236" spans="5:7" ht="18">
      <c r="E1236" s="2"/>
      <c r="F1236" s="2"/>
      <c r="G1236" s="2"/>
    </row>
    <row r="1237" spans="5:7" ht="18">
      <c r="E1237" s="2"/>
      <c r="F1237" s="2"/>
      <c r="G1237" s="2"/>
    </row>
    <row r="1238" spans="5:7" ht="18">
      <c r="E1238" s="2"/>
      <c r="F1238" s="2"/>
      <c r="G1238" s="2"/>
    </row>
    <row r="1239" spans="5:7" ht="18">
      <c r="E1239" s="2"/>
      <c r="F1239" s="2"/>
      <c r="G1239" s="2"/>
    </row>
    <row r="1240" spans="5:7" ht="18">
      <c r="E1240" s="2"/>
      <c r="F1240" s="2"/>
      <c r="G1240" s="2"/>
    </row>
    <row r="1241" spans="5:7" ht="18">
      <c r="E1241" s="2"/>
      <c r="F1241" s="2"/>
      <c r="G1241" s="2"/>
    </row>
    <row r="1242" spans="5:7" ht="18">
      <c r="E1242" s="2"/>
      <c r="F1242" s="2"/>
      <c r="G1242" s="2"/>
    </row>
    <row r="1243" spans="5:7" ht="18">
      <c r="E1243" s="2"/>
      <c r="F1243" s="2"/>
      <c r="G1243" s="2"/>
    </row>
    <row r="1244" spans="5:7" ht="18">
      <c r="E1244" s="2"/>
      <c r="F1244" s="2"/>
      <c r="G1244" s="2"/>
    </row>
    <row r="1245" spans="5:7" ht="18">
      <c r="E1245" s="2"/>
      <c r="F1245" s="2"/>
      <c r="G1245" s="2"/>
    </row>
    <row r="1246" spans="5:7" ht="18">
      <c r="E1246" s="2"/>
      <c r="F1246" s="2"/>
      <c r="G1246" s="2"/>
    </row>
    <row r="1247" spans="5:7" ht="18">
      <c r="E1247" s="2"/>
      <c r="F1247" s="2"/>
      <c r="G1247" s="2"/>
    </row>
    <row r="1248" spans="5:7" ht="18">
      <c r="E1248" s="2"/>
      <c r="F1248" s="2"/>
      <c r="G1248" s="2"/>
    </row>
    <row r="1249" spans="5:7" ht="18">
      <c r="E1249" s="2"/>
      <c r="F1249" s="2"/>
      <c r="G1249" s="2"/>
    </row>
    <row r="1250" spans="5:7" ht="18">
      <c r="E1250" s="2"/>
      <c r="F1250" s="2"/>
      <c r="G1250" s="2"/>
    </row>
    <row r="1251" spans="5:7" ht="18">
      <c r="E1251" s="2"/>
      <c r="F1251" s="2"/>
      <c r="G1251" s="2"/>
    </row>
    <row r="1252" spans="5:7" ht="18">
      <c r="E1252" s="2"/>
      <c r="F1252" s="2"/>
      <c r="G1252" s="2"/>
    </row>
    <row r="1253" spans="5:7" ht="18">
      <c r="E1253" s="2"/>
      <c r="F1253" s="2"/>
      <c r="G1253" s="2"/>
    </row>
    <row r="1254" spans="5:7" ht="18">
      <c r="E1254" s="2"/>
      <c r="F1254" s="2"/>
      <c r="G1254" s="2"/>
    </row>
    <row r="1255" spans="5:7" ht="18">
      <c r="E1255" s="2"/>
      <c r="F1255" s="2"/>
      <c r="G1255" s="2"/>
    </row>
    <row r="1256" spans="5:7" ht="18">
      <c r="E1256" s="2"/>
      <c r="F1256" s="2"/>
      <c r="G1256" s="2"/>
    </row>
    <row r="1257" spans="5:7" ht="18">
      <c r="E1257" s="2"/>
      <c r="F1257" s="2"/>
      <c r="G1257" s="2"/>
    </row>
    <row r="1258" spans="5:7" ht="18">
      <c r="E1258" s="2"/>
      <c r="F1258" s="2"/>
      <c r="G1258" s="2"/>
    </row>
    <row r="1259" spans="5:7" ht="18">
      <c r="E1259" s="2"/>
      <c r="F1259" s="2"/>
      <c r="G1259" s="2"/>
    </row>
    <row r="1260" spans="5:7" ht="18">
      <c r="E1260" s="2"/>
      <c r="F1260" s="2"/>
      <c r="G1260" s="2"/>
    </row>
    <row r="1261" spans="5:7" ht="18">
      <c r="E1261" s="2"/>
      <c r="F1261" s="2"/>
      <c r="G1261" s="2"/>
    </row>
    <row r="1262" spans="5:7" ht="18">
      <c r="E1262" s="2"/>
      <c r="F1262" s="2"/>
      <c r="G1262" s="2"/>
    </row>
    <row r="1263" spans="5:7" ht="18">
      <c r="E1263" s="2"/>
      <c r="F1263" s="2"/>
      <c r="G1263" s="2"/>
    </row>
    <row r="1264" spans="5:7" ht="18">
      <c r="E1264" s="2"/>
      <c r="F1264" s="2"/>
      <c r="G1264" s="2"/>
    </row>
    <row r="1265" spans="5:7" ht="18">
      <c r="E1265" s="2"/>
      <c r="F1265" s="2"/>
      <c r="G1265" s="2"/>
    </row>
    <row r="1266" spans="5:7" ht="18">
      <c r="E1266" s="2"/>
      <c r="F1266" s="2"/>
      <c r="G1266" s="2"/>
    </row>
    <row r="1267" spans="5:7" ht="18">
      <c r="E1267" s="2"/>
      <c r="F1267" s="2"/>
      <c r="G1267" s="2"/>
    </row>
    <row r="1268" spans="5:7" ht="18">
      <c r="E1268" s="2"/>
      <c r="F1268" s="2"/>
      <c r="G1268" s="2"/>
    </row>
    <row r="1269" spans="5:7" ht="18">
      <c r="E1269" s="2"/>
      <c r="F1269" s="2"/>
      <c r="G1269" s="2"/>
    </row>
    <row r="1270" spans="5:7" ht="18">
      <c r="E1270" s="2"/>
      <c r="F1270" s="2"/>
      <c r="G1270" s="2"/>
    </row>
    <row r="1271" spans="5:7" ht="18">
      <c r="E1271" s="2"/>
      <c r="F1271" s="2"/>
      <c r="G1271" s="2"/>
    </row>
    <row r="1272" spans="5:7" ht="18">
      <c r="E1272" s="2"/>
      <c r="F1272" s="2"/>
      <c r="G1272" s="2"/>
    </row>
    <row r="1273" spans="5:7" ht="18">
      <c r="E1273" s="2"/>
      <c r="F1273" s="2"/>
      <c r="G1273" s="2"/>
    </row>
    <row r="1274" spans="5:7" ht="18">
      <c r="E1274" s="2"/>
      <c r="F1274" s="2"/>
      <c r="G1274" s="2"/>
    </row>
    <row r="1275" spans="5:7" ht="18">
      <c r="E1275" s="2"/>
      <c r="F1275" s="2"/>
      <c r="G1275" s="2"/>
    </row>
    <row r="1276" spans="5:7" ht="18">
      <c r="E1276" s="2"/>
      <c r="F1276" s="2"/>
      <c r="G1276" s="2"/>
    </row>
    <row r="1277" spans="5:7" ht="18">
      <c r="E1277" s="2"/>
      <c r="F1277" s="2"/>
      <c r="G1277" s="2"/>
    </row>
    <row r="1278" spans="5:7" ht="18">
      <c r="E1278" s="2"/>
      <c r="F1278" s="2"/>
      <c r="G1278" s="2"/>
    </row>
    <row r="1279" spans="5:7" ht="18">
      <c r="E1279" s="2"/>
      <c r="F1279" s="2"/>
      <c r="G1279" s="2"/>
    </row>
    <row r="1280" spans="5:7" ht="18">
      <c r="E1280" s="2"/>
      <c r="F1280" s="2"/>
      <c r="G1280" s="2"/>
    </row>
    <row r="1281" spans="5:7" ht="18">
      <c r="E1281" s="2"/>
      <c r="F1281" s="2"/>
      <c r="G1281" s="2"/>
    </row>
    <row r="1282" spans="5:7" ht="18">
      <c r="E1282" s="2"/>
      <c r="F1282" s="2"/>
      <c r="G1282" s="2"/>
    </row>
    <row r="1283" spans="5:7" ht="18">
      <c r="E1283" s="2"/>
      <c r="F1283" s="2"/>
      <c r="G1283" s="2"/>
    </row>
    <row r="1284" spans="5:7" ht="18">
      <c r="E1284" s="2"/>
      <c r="F1284" s="2"/>
      <c r="G1284" s="2"/>
    </row>
    <row r="1285" spans="5:7" ht="18">
      <c r="E1285" s="2"/>
      <c r="F1285" s="2"/>
      <c r="G1285" s="2"/>
    </row>
    <row r="1286" spans="5:7" ht="18">
      <c r="E1286" s="2"/>
      <c r="F1286" s="2"/>
      <c r="G1286" s="2"/>
    </row>
    <row r="1287" spans="5:7" ht="18">
      <c r="E1287" s="2"/>
      <c r="F1287" s="2"/>
      <c r="G1287" s="2"/>
    </row>
    <row r="1288" spans="5:7" ht="18">
      <c r="E1288" s="2"/>
      <c r="F1288" s="2"/>
      <c r="G1288" s="2"/>
    </row>
    <row r="1289" spans="5:7" ht="18">
      <c r="E1289" s="2"/>
      <c r="F1289" s="2"/>
      <c r="G1289" s="2"/>
    </row>
    <row r="1290" spans="5:7" ht="18">
      <c r="E1290" s="2"/>
      <c r="F1290" s="2"/>
      <c r="G1290" s="2"/>
    </row>
    <row r="1291" spans="5:7" ht="18">
      <c r="E1291" s="2"/>
      <c r="F1291" s="2"/>
      <c r="G1291" s="2"/>
    </row>
    <row r="1292" spans="5:7" ht="18">
      <c r="E1292" s="2"/>
      <c r="F1292" s="2"/>
      <c r="G1292" s="2"/>
    </row>
    <row r="1293" spans="5:7" ht="18">
      <c r="E1293" s="2"/>
      <c r="F1293" s="2"/>
      <c r="G1293" s="2"/>
    </row>
    <row r="1294" spans="5:7" ht="18">
      <c r="E1294" s="2"/>
      <c r="F1294" s="2"/>
      <c r="G1294" s="2"/>
    </row>
    <row r="1295" spans="5:7" ht="18">
      <c r="E1295" s="2"/>
      <c r="F1295" s="2"/>
      <c r="G1295" s="2"/>
    </row>
    <row r="1296" spans="5:7" ht="18">
      <c r="E1296" s="2"/>
      <c r="F1296" s="2"/>
      <c r="G1296" s="2"/>
    </row>
    <row r="1297" spans="5:7" ht="18">
      <c r="E1297" s="2"/>
      <c r="F1297" s="2"/>
      <c r="G1297" s="2"/>
    </row>
    <row r="1298" spans="5:7" ht="18">
      <c r="E1298" s="2"/>
      <c r="F1298" s="2"/>
      <c r="G1298" s="2"/>
    </row>
    <row r="1299" spans="5:7" ht="18">
      <c r="E1299" s="2"/>
      <c r="F1299" s="2"/>
      <c r="G1299" s="2"/>
    </row>
    <row r="1300" spans="5:7" ht="18">
      <c r="E1300" s="2"/>
      <c r="F1300" s="2"/>
      <c r="G1300" s="2"/>
    </row>
    <row r="1301" spans="5:7" ht="18">
      <c r="E1301" s="2"/>
      <c r="F1301" s="2"/>
      <c r="G1301" s="2"/>
    </row>
    <row r="1302" spans="5:7" ht="18">
      <c r="E1302" s="2"/>
      <c r="F1302" s="2"/>
      <c r="G1302" s="2"/>
    </row>
    <row r="1303" spans="5:7" ht="18">
      <c r="E1303" s="2"/>
      <c r="F1303" s="2"/>
      <c r="G1303" s="2"/>
    </row>
    <row r="1304" spans="5:7" ht="18">
      <c r="E1304" s="2"/>
      <c r="F1304" s="2"/>
      <c r="G1304" s="2"/>
    </row>
    <row r="1305" spans="5:7" ht="18">
      <c r="E1305" s="2"/>
      <c r="F1305" s="2"/>
      <c r="G1305" s="2"/>
    </row>
    <row r="1306" spans="5:7" ht="18">
      <c r="E1306" s="2"/>
      <c r="F1306" s="2"/>
      <c r="G1306" s="2"/>
    </row>
    <row r="1307" spans="5:7" ht="18">
      <c r="E1307" s="2"/>
      <c r="F1307" s="2"/>
      <c r="G1307" s="2"/>
    </row>
    <row r="1308" spans="5:7" ht="18">
      <c r="E1308" s="2"/>
      <c r="F1308" s="2"/>
      <c r="G1308" s="2"/>
    </row>
    <row r="1309" spans="5:7" ht="18">
      <c r="E1309" s="2"/>
      <c r="F1309" s="2"/>
      <c r="G1309" s="2"/>
    </row>
    <row r="1310" spans="5:7" ht="18">
      <c r="E1310" s="2"/>
      <c r="F1310" s="2"/>
      <c r="G1310" s="2"/>
    </row>
    <row r="1311" spans="5:7" ht="18">
      <c r="E1311" s="2"/>
      <c r="F1311" s="2"/>
      <c r="G1311" s="2"/>
    </row>
    <row r="1312" spans="5:7" ht="18">
      <c r="E1312" s="2"/>
      <c r="F1312" s="2"/>
      <c r="G1312" s="2"/>
    </row>
    <row r="1313" spans="5:7" ht="18">
      <c r="E1313" s="2"/>
      <c r="F1313" s="2"/>
      <c r="G1313" s="2"/>
    </row>
    <row r="1314" spans="5:7" ht="18">
      <c r="E1314" s="2"/>
      <c r="F1314" s="2"/>
      <c r="G1314" s="2"/>
    </row>
    <row r="1315" spans="5:7" ht="18">
      <c r="E1315" s="2"/>
      <c r="F1315" s="2"/>
      <c r="G1315" s="2"/>
    </row>
    <row r="1316" spans="5:7" ht="18">
      <c r="E1316" s="2"/>
      <c r="F1316" s="2"/>
      <c r="G1316" s="2"/>
    </row>
    <row r="1317" spans="5:7" ht="18">
      <c r="E1317" s="2"/>
      <c r="F1317" s="2"/>
      <c r="G1317" s="2"/>
    </row>
    <row r="1318" spans="5:7" ht="18">
      <c r="E1318" s="2"/>
      <c r="F1318" s="2"/>
      <c r="G1318" s="2"/>
    </row>
    <row r="1319" spans="5:7" ht="18">
      <c r="E1319" s="2"/>
      <c r="F1319" s="2"/>
      <c r="G1319" s="2"/>
    </row>
    <row r="1320" spans="5:7" ht="18">
      <c r="E1320" s="2"/>
      <c r="F1320" s="2"/>
      <c r="G1320" s="2"/>
    </row>
    <row r="1321" spans="5:7" ht="18">
      <c r="E1321" s="2"/>
      <c r="F1321" s="2"/>
      <c r="G1321" s="2"/>
    </row>
    <row r="1322" spans="5:7" ht="18">
      <c r="E1322" s="2"/>
      <c r="F1322" s="2"/>
      <c r="G1322" s="2"/>
    </row>
    <row r="1323" spans="5:7" ht="18">
      <c r="E1323" s="2"/>
      <c r="F1323" s="2"/>
      <c r="G1323" s="2"/>
    </row>
    <row r="1324" spans="5:7" ht="18">
      <c r="E1324" s="2"/>
      <c r="F1324" s="2"/>
      <c r="G1324" s="2"/>
    </row>
    <row r="1325" spans="5:7" ht="18">
      <c r="E1325" s="2"/>
      <c r="F1325" s="2"/>
      <c r="G1325" s="2"/>
    </row>
    <row r="1326" spans="5:7" ht="18">
      <c r="E1326" s="2"/>
      <c r="F1326" s="2"/>
      <c r="G1326" s="2"/>
    </row>
    <row r="1327" spans="5:7" ht="18">
      <c r="E1327" s="2"/>
      <c r="F1327" s="2"/>
      <c r="G1327" s="2"/>
    </row>
    <row r="1328" spans="5:7" ht="18">
      <c r="E1328" s="2"/>
      <c r="F1328" s="2"/>
      <c r="G1328" s="2"/>
    </row>
    <row r="1329" spans="5:7" ht="18">
      <c r="E1329" s="2"/>
      <c r="F1329" s="2"/>
      <c r="G1329" s="2"/>
    </row>
    <row r="1330" spans="5:7" ht="18">
      <c r="E1330" s="2"/>
      <c r="F1330" s="2"/>
      <c r="G1330" s="2"/>
    </row>
    <row r="1331" spans="5:7" ht="18">
      <c r="E1331" s="2"/>
      <c r="F1331" s="2"/>
      <c r="G1331" s="2"/>
    </row>
    <row r="1332" spans="5:7" ht="18">
      <c r="E1332" s="2"/>
      <c r="F1332" s="2"/>
      <c r="G1332" s="2"/>
    </row>
    <row r="1333" spans="5:7" ht="18">
      <c r="E1333" s="2"/>
      <c r="F1333" s="2"/>
      <c r="G1333" s="2"/>
    </row>
    <row r="1334" spans="5:7" ht="18">
      <c r="E1334" s="2"/>
      <c r="F1334" s="2"/>
      <c r="G1334" s="2"/>
    </row>
    <row r="1335" spans="5:7" ht="18">
      <c r="E1335" s="2"/>
      <c r="F1335" s="2"/>
      <c r="G1335" s="2"/>
    </row>
    <row r="1336" spans="5:7" ht="18">
      <c r="E1336" s="2"/>
      <c r="F1336" s="2"/>
      <c r="G1336" s="2"/>
    </row>
    <row r="1337" spans="5:7" ht="18">
      <c r="E1337" s="2"/>
      <c r="F1337" s="2"/>
      <c r="G1337" s="2"/>
    </row>
    <row r="1338" spans="5:7" ht="18">
      <c r="E1338" s="2"/>
      <c r="F1338" s="2"/>
      <c r="G1338" s="2"/>
    </row>
    <row r="1339" spans="5:7" ht="18">
      <c r="E1339" s="2"/>
      <c r="F1339" s="2"/>
      <c r="G1339" s="2"/>
    </row>
    <row r="1340" spans="5:7" ht="18">
      <c r="E1340" s="2"/>
      <c r="F1340" s="2"/>
      <c r="G1340" s="2"/>
    </row>
    <row r="1341" spans="5:7" ht="18">
      <c r="E1341" s="2"/>
      <c r="F1341" s="2"/>
      <c r="G1341" s="2"/>
    </row>
    <row r="1342" spans="5:7" ht="18">
      <c r="E1342" s="2"/>
      <c r="F1342" s="2"/>
      <c r="G1342" s="2"/>
    </row>
    <row r="1343" spans="5:7" ht="18">
      <c r="E1343" s="2"/>
      <c r="F1343" s="2"/>
      <c r="G1343" s="2"/>
    </row>
    <row r="1344" spans="5:7" ht="18">
      <c r="E1344" s="2"/>
      <c r="F1344" s="2"/>
      <c r="G1344" s="2"/>
    </row>
    <row r="1345" spans="5:7" ht="18">
      <c r="E1345" s="2"/>
      <c r="F1345" s="2"/>
      <c r="G1345" s="2"/>
    </row>
    <row r="1346" spans="5:7" ht="18">
      <c r="E1346" s="2"/>
      <c r="F1346" s="2"/>
      <c r="G1346" s="2"/>
    </row>
    <row r="1347" spans="5:7" ht="18">
      <c r="E1347" s="2"/>
      <c r="F1347" s="2"/>
      <c r="G1347" s="2"/>
    </row>
    <row r="1348" spans="5:7" ht="18">
      <c r="E1348" s="2"/>
      <c r="F1348" s="2"/>
      <c r="G1348" s="2"/>
    </row>
    <row r="1349" spans="5:7" ht="18">
      <c r="E1349" s="2"/>
      <c r="F1349" s="2"/>
      <c r="G1349" s="2"/>
    </row>
    <row r="1350" spans="5:7" ht="18">
      <c r="E1350" s="2"/>
      <c r="F1350" s="2"/>
      <c r="G1350" s="2"/>
    </row>
    <row r="1351" spans="5:7" ht="18">
      <c r="E1351" s="2"/>
      <c r="F1351" s="2"/>
      <c r="G1351" s="2"/>
    </row>
    <row r="1352" spans="5:7" ht="18">
      <c r="E1352" s="2"/>
      <c r="F1352" s="2"/>
      <c r="G1352" s="2"/>
    </row>
    <row r="1353" spans="5:7" ht="18">
      <c r="E1353" s="2"/>
      <c r="F1353" s="2"/>
      <c r="G1353" s="2"/>
    </row>
    <row r="1354" spans="5:7" ht="18">
      <c r="E1354" s="2"/>
      <c r="F1354" s="2"/>
      <c r="G1354" s="2"/>
    </row>
    <row r="1355" spans="5:7" ht="18">
      <c r="E1355" s="2"/>
      <c r="F1355" s="2"/>
      <c r="G1355" s="2"/>
    </row>
    <row r="1356" spans="5:7" ht="18">
      <c r="E1356" s="2"/>
      <c r="F1356" s="2"/>
      <c r="G1356" s="2"/>
    </row>
    <row r="1357" spans="5:7" ht="18">
      <c r="E1357" s="2"/>
      <c r="F1357" s="2"/>
      <c r="G1357" s="2"/>
    </row>
    <row r="1358" spans="5:7" ht="18">
      <c r="E1358" s="2"/>
      <c r="F1358" s="2"/>
      <c r="G1358" s="2"/>
    </row>
    <row r="1359" spans="5:7" ht="18">
      <c r="E1359" s="2"/>
      <c r="F1359" s="2"/>
      <c r="G1359" s="2"/>
    </row>
    <row r="1360" spans="5:7" ht="18">
      <c r="E1360" s="2"/>
      <c r="F1360" s="2"/>
      <c r="G1360" s="2"/>
    </row>
    <row r="1361" spans="5:7" ht="18">
      <c r="E1361" s="2"/>
      <c r="F1361" s="2"/>
      <c r="G1361" s="2"/>
    </row>
    <row r="1362" spans="5:7" ht="18">
      <c r="E1362" s="2"/>
      <c r="F1362" s="2"/>
      <c r="G1362" s="2"/>
    </row>
    <row r="1363" spans="5:7" ht="18">
      <c r="E1363" s="2"/>
      <c r="F1363" s="2"/>
      <c r="G1363" s="2"/>
    </row>
    <row r="1364" spans="5:7" ht="18">
      <c r="E1364" s="2"/>
      <c r="F1364" s="2"/>
      <c r="G1364" s="2"/>
    </row>
    <row r="1365" spans="5:7" ht="18">
      <c r="E1365" s="2"/>
      <c r="F1365" s="2"/>
      <c r="G1365" s="2"/>
    </row>
    <row r="1366" spans="5:7" ht="18">
      <c r="E1366" s="2"/>
      <c r="F1366" s="2"/>
      <c r="G1366" s="2"/>
    </row>
    <row r="1367" spans="5:7" ht="18">
      <c r="E1367" s="2"/>
      <c r="F1367" s="2"/>
      <c r="G1367" s="2"/>
    </row>
    <row r="1368" spans="5:7" ht="18">
      <c r="E1368" s="2"/>
      <c r="F1368" s="2"/>
      <c r="G1368" s="2"/>
    </row>
    <row r="1369" spans="5:7" ht="18">
      <c r="E1369" s="2"/>
      <c r="F1369" s="2"/>
      <c r="G1369" s="2"/>
    </row>
    <row r="1370" spans="5:7" ht="18">
      <c r="E1370" s="2"/>
      <c r="F1370" s="2"/>
      <c r="G1370" s="2"/>
    </row>
    <row r="1371" spans="5:7" ht="18">
      <c r="E1371" s="2"/>
      <c r="F1371" s="2"/>
      <c r="G1371" s="2"/>
    </row>
    <row r="1372" spans="5:7" ht="18">
      <c r="E1372" s="2"/>
      <c r="F1372" s="2"/>
      <c r="G1372" s="2"/>
    </row>
    <row r="1373" spans="5:7" ht="18">
      <c r="E1373" s="2"/>
      <c r="F1373" s="2"/>
      <c r="G1373" s="2"/>
    </row>
    <row r="1374" spans="5:7" ht="18">
      <c r="E1374" s="2"/>
      <c r="F1374" s="2"/>
      <c r="G1374" s="2"/>
    </row>
    <row r="1375" spans="5:7" ht="18">
      <c r="E1375" s="2"/>
      <c r="F1375" s="2"/>
      <c r="G1375" s="2"/>
    </row>
    <row r="1376" spans="5:7" ht="18">
      <c r="E1376" s="2"/>
      <c r="F1376" s="2"/>
      <c r="G1376" s="2"/>
    </row>
    <row r="1377" spans="5:7" ht="18">
      <c r="E1377" s="2"/>
      <c r="F1377" s="2"/>
      <c r="G1377" s="2"/>
    </row>
    <row r="1378" spans="5:7" ht="18">
      <c r="E1378" s="2"/>
      <c r="F1378" s="2"/>
      <c r="G1378" s="2"/>
    </row>
    <row r="1379" spans="5:7" ht="18">
      <c r="E1379" s="2"/>
      <c r="F1379" s="2"/>
      <c r="G1379" s="2"/>
    </row>
    <row r="1380" spans="5:7" ht="18">
      <c r="E1380" s="2"/>
      <c r="F1380" s="2"/>
      <c r="G1380" s="2"/>
    </row>
    <row r="1381" spans="5:7" ht="18">
      <c r="E1381" s="2"/>
      <c r="F1381" s="2"/>
      <c r="G1381" s="2"/>
    </row>
    <row r="1382" spans="5:7" ht="18">
      <c r="E1382" s="2"/>
      <c r="F1382" s="2"/>
      <c r="G1382" s="2"/>
    </row>
    <row r="1383" spans="5:7" ht="18">
      <c r="E1383" s="2"/>
      <c r="F1383" s="2"/>
      <c r="G1383" s="2"/>
    </row>
    <row r="1384" spans="5:7" ht="18">
      <c r="E1384" s="2"/>
      <c r="F1384" s="2"/>
      <c r="G1384" s="2"/>
    </row>
    <row r="1385" spans="5:7" ht="18">
      <c r="E1385" s="2"/>
      <c r="F1385" s="2"/>
      <c r="G1385" s="2"/>
    </row>
    <row r="1386" spans="5:7" ht="18">
      <c r="E1386" s="2"/>
      <c r="F1386" s="2"/>
      <c r="G1386" s="2"/>
    </row>
    <row r="1387" spans="5:7" ht="18">
      <c r="E1387" s="2"/>
      <c r="F1387" s="2"/>
      <c r="G1387" s="2"/>
    </row>
    <row r="1388" spans="5:7" ht="18">
      <c r="E1388" s="2"/>
      <c r="F1388" s="2"/>
      <c r="G1388" s="2"/>
    </row>
    <row r="1389" spans="5:7" ht="18">
      <c r="E1389" s="2"/>
      <c r="F1389" s="2"/>
      <c r="G1389" s="2"/>
    </row>
    <row r="1390" spans="5:7" ht="18">
      <c r="E1390" s="2"/>
      <c r="F1390" s="2"/>
      <c r="G1390" s="2"/>
    </row>
    <row r="1391" spans="5:7" ht="18">
      <c r="E1391" s="2"/>
      <c r="F1391" s="2"/>
      <c r="G1391" s="2"/>
    </row>
    <row r="1392" spans="5:7" ht="18">
      <c r="E1392" s="2"/>
      <c r="F1392" s="2"/>
      <c r="G1392" s="2"/>
    </row>
    <row r="1393" spans="5:7" ht="18">
      <c r="E1393" s="2"/>
      <c r="F1393" s="2"/>
      <c r="G1393" s="2"/>
    </row>
    <row r="1394" spans="5:7" ht="18">
      <c r="E1394" s="2"/>
      <c r="F1394" s="2"/>
      <c r="G1394" s="2"/>
    </row>
    <row r="1395" spans="5:7" ht="18">
      <c r="E1395" s="2"/>
      <c r="F1395" s="2"/>
      <c r="G1395" s="2"/>
    </row>
    <row r="1396" spans="5:7" ht="18">
      <c r="E1396" s="2"/>
      <c r="F1396" s="2"/>
      <c r="G1396" s="2"/>
    </row>
    <row r="1397" spans="5:7" ht="18">
      <c r="E1397" s="2"/>
      <c r="F1397" s="2"/>
      <c r="G1397" s="2"/>
    </row>
    <row r="1398" spans="5:7" ht="18">
      <c r="E1398" s="2"/>
      <c r="F1398" s="2"/>
      <c r="G1398" s="2"/>
    </row>
    <row r="1399" spans="5:7" ht="18">
      <c r="E1399" s="2"/>
      <c r="F1399" s="2"/>
      <c r="G1399" s="2"/>
    </row>
    <row r="1400" spans="5:7" ht="18">
      <c r="E1400" s="2"/>
      <c r="F1400" s="2"/>
      <c r="G1400" s="2"/>
    </row>
    <row r="1401" spans="5:7" ht="18">
      <c r="E1401" s="2"/>
      <c r="F1401" s="2"/>
      <c r="G1401" s="2"/>
    </row>
    <row r="1402" spans="5:7" ht="18">
      <c r="E1402" s="2"/>
      <c r="F1402" s="2"/>
      <c r="G1402" s="2"/>
    </row>
    <row r="1403" spans="5:7" ht="18">
      <c r="E1403" s="2"/>
      <c r="F1403" s="2"/>
      <c r="G1403" s="2"/>
    </row>
    <row r="1404" spans="5:7" ht="18">
      <c r="E1404" s="2"/>
      <c r="F1404" s="2"/>
      <c r="G1404" s="2"/>
    </row>
    <row r="1405" spans="5:7" ht="18">
      <c r="E1405" s="2"/>
      <c r="F1405" s="2"/>
      <c r="G1405" s="2"/>
    </row>
    <row r="1406" spans="5:7" ht="18">
      <c r="E1406" s="2"/>
      <c r="F1406" s="2"/>
      <c r="G1406" s="2"/>
    </row>
    <row r="1407" spans="5:7" ht="18">
      <c r="E1407" s="2"/>
      <c r="F1407" s="2"/>
      <c r="G1407" s="2"/>
    </row>
    <row r="1408" spans="5:7" ht="18">
      <c r="E1408" s="2"/>
      <c r="F1408" s="2"/>
      <c r="G1408" s="2"/>
    </row>
    <row r="1409" spans="5:7" ht="18">
      <c r="E1409" s="2"/>
      <c r="F1409" s="2"/>
      <c r="G1409" s="2"/>
    </row>
    <row r="1410" spans="5:7" ht="18">
      <c r="E1410" s="2"/>
      <c r="F1410" s="2"/>
      <c r="G1410" s="2"/>
    </row>
    <row r="1411" spans="5:7" ht="18">
      <c r="E1411" s="2"/>
      <c r="F1411" s="2"/>
      <c r="G1411" s="2"/>
    </row>
    <row r="1412" spans="5:7" ht="18">
      <c r="E1412" s="2"/>
      <c r="F1412" s="2"/>
      <c r="G1412" s="2"/>
    </row>
    <row r="1413" spans="5:7" ht="18">
      <c r="E1413" s="2"/>
      <c r="F1413" s="2"/>
      <c r="G1413" s="2"/>
    </row>
    <row r="1414" spans="5:7" ht="18">
      <c r="E1414" s="2"/>
      <c r="F1414" s="2"/>
      <c r="G1414" s="2"/>
    </row>
    <row r="1415" spans="5:7" ht="18">
      <c r="E1415" s="2"/>
      <c r="F1415" s="2"/>
      <c r="G1415" s="2"/>
    </row>
    <row r="1416" spans="5:7" ht="18">
      <c r="E1416" s="2"/>
      <c r="F1416" s="2"/>
      <c r="G1416" s="2"/>
    </row>
    <row r="1417" spans="5:7" ht="18">
      <c r="E1417" s="2"/>
      <c r="F1417" s="2"/>
      <c r="G1417" s="2"/>
    </row>
    <row r="1418" spans="5:7" ht="18">
      <c r="E1418" s="2"/>
      <c r="F1418" s="2"/>
      <c r="G1418" s="2"/>
    </row>
    <row r="1419" spans="5:7" ht="18">
      <c r="E1419" s="2"/>
      <c r="F1419" s="2"/>
      <c r="G1419" s="2"/>
    </row>
    <row r="1420" spans="5:7" ht="18">
      <c r="E1420" s="2"/>
      <c r="F1420" s="2"/>
      <c r="G1420" s="2"/>
    </row>
    <row r="1421" spans="5:7" ht="18">
      <c r="E1421" s="2"/>
      <c r="F1421" s="2"/>
      <c r="G1421" s="2"/>
    </row>
    <row r="1422" spans="5:7" ht="18">
      <c r="E1422" s="2"/>
      <c r="F1422" s="2"/>
      <c r="G1422" s="2"/>
    </row>
    <row r="1423" spans="5:7" ht="18">
      <c r="E1423" s="2"/>
      <c r="F1423" s="2"/>
      <c r="G1423" s="2"/>
    </row>
    <row r="1424" spans="5:7" ht="18">
      <c r="E1424" s="2"/>
      <c r="F1424" s="2"/>
      <c r="G1424" s="2"/>
    </row>
    <row r="1425" spans="5:7" ht="18">
      <c r="E1425" s="2"/>
      <c r="F1425" s="2"/>
      <c r="G1425" s="2"/>
    </row>
    <row r="1426" spans="5:7" ht="18">
      <c r="E1426" s="2"/>
      <c r="F1426" s="2"/>
      <c r="G1426" s="2"/>
    </row>
    <row r="1427" spans="5:7" ht="18">
      <c r="E1427" s="2"/>
      <c r="F1427" s="2"/>
      <c r="G1427" s="2"/>
    </row>
    <row r="1428" spans="5:7" ht="18">
      <c r="E1428" s="2"/>
      <c r="F1428" s="2"/>
      <c r="G1428" s="2"/>
    </row>
    <row r="1429" spans="5:7" ht="18">
      <c r="E1429" s="2"/>
      <c r="F1429" s="2"/>
      <c r="G1429" s="2"/>
    </row>
    <row r="1430" spans="5:7" ht="18">
      <c r="E1430" s="2"/>
      <c r="F1430" s="2"/>
      <c r="G1430" s="2"/>
    </row>
    <row r="1431" spans="5:7" ht="18">
      <c r="E1431" s="2"/>
      <c r="F1431" s="2"/>
      <c r="G1431" s="2"/>
    </row>
    <row r="1432" spans="5:7" ht="18">
      <c r="E1432" s="2"/>
      <c r="F1432" s="2"/>
      <c r="G1432" s="2"/>
    </row>
    <row r="1433" spans="5:7" ht="18">
      <c r="E1433" s="2"/>
      <c r="F1433" s="2"/>
      <c r="G1433" s="2"/>
    </row>
    <row r="1434" spans="5:7" ht="18">
      <c r="E1434" s="2"/>
      <c r="F1434" s="2"/>
      <c r="G1434" s="2"/>
    </row>
    <row r="1435" spans="5:7" ht="18">
      <c r="E1435" s="2"/>
      <c r="F1435" s="2"/>
      <c r="G1435" s="2"/>
    </row>
    <row r="1436" spans="5:7" ht="18">
      <c r="E1436" s="2"/>
      <c r="F1436" s="2"/>
      <c r="G1436" s="2"/>
    </row>
    <row r="1437" spans="5:7" ht="18">
      <c r="E1437" s="2"/>
      <c r="F1437" s="2"/>
      <c r="G1437" s="2"/>
    </row>
    <row r="1438" spans="5:7" ht="18">
      <c r="E1438" s="2"/>
      <c r="F1438" s="2"/>
      <c r="G1438" s="2"/>
    </row>
    <row r="1439" spans="5:7" ht="18">
      <c r="E1439" s="2"/>
      <c r="F1439" s="2"/>
      <c r="G1439" s="2"/>
    </row>
    <row r="1440" spans="5:7" ht="18">
      <c r="E1440" s="2"/>
      <c r="F1440" s="2"/>
      <c r="G1440" s="2"/>
    </row>
    <row r="1441" spans="5:7" ht="18">
      <c r="E1441" s="2"/>
      <c r="F1441" s="2"/>
      <c r="G1441" s="2"/>
    </row>
    <row r="1442" spans="5:7" ht="18">
      <c r="E1442" s="2"/>
      <c r="F1442" s="2"/>
      <c r="G1442" s="2"/>
    </row>
    <row r="1443" spans="5:7" ht="18">
      <c r="E1443" s="2"/>
      <c r="F1443" s="2"/>
      <c r="G1443" s="2"/>
    </row>
    <row r="1444" spans="5:7" ht="18">
      <c r="E1444" s="2"/>
      <c r="F1444" s="2"/>
      <c r="G1444" s="2"/>
    </row>
    <row r="1445" spans="5:7" ht="18">
      <c r="E1445" s="2"/>
      <c r="F1445" s="2"/>
      <c r="G1445" s="2"/>
    </row>
    <row r="1446" spans="5:7" ht="18">
      <c r="E1446" s="2"/>
      <c r="F1446" s="2"/>
      <c r="G1446" s="2"/>
    </row>
    <row r="1447" spans="5:7" ht="18">
      <c r="E1447" s="2"/>
      <c r="F1447" s="2"/>
      <c r="G1447" s="2"/>
    </row>
    <row r="1448" spans="5:7" ht="18">
      <c r="E1448" s="2"/>
      <c r="F1448" s="2"/>
      <c r="G1448" s="2"/>
    </row>
    <row r="1449" spans="5:7" ht="18">
      <c r="E1449" s="2"/>
      <c r="F1449" s="2"/>
      <c r="G1449" s="2"/>
    </row>
    <row r="1450" spans="5:7" ht="18">
      <c r="E1450" s="2"/>
      <c r="F1450" s="2"/>
      <c r="G1450" s="2"/>
    </row>
    <row r="1451" spans="5:7" ht="18">
      <c r="E1451" s="2"/>
      <c r="F1451" s="2"/>
      <c r="G1451" s="2"/>
    </row>
    <row r="1452" spans="5:7" ht="18">
      <c r="E1452" s="2"/>
      <c r="F1452" s="2"/>
      <c r="G1452" s="2"/>
    </row>
    <row r="1453" spans="5:7" ht="18">
      <c r="E1453" s="2"/>
      <c r="F1453" s="2"/>
      <c r="G1453" s="2"/>
    </row>
    <row r="1454" spans="5:7" ht="18">
      <c r="E1454" s="2"/>
      <c r="F1454" s="2"/>
      <c r="G1454" s="2"/>
    </row>
    <row r="1455" spans="5:7" ht="18">
      <c r="E1455" s="2"/>
      <c r="F1455" s="2"/>
      <c r="G1455" s="2"/>
    </row>
    <row r="1456" spans="5:7" ht="18">
      <c r="E1456" s="2"/>
      <c r="F1456" s="2"/>
      <c r="G1456" s="2"/>
    </row>
    <row r="1457" spans="5:7" ht="18">
      <c r="E1457" s="2"/>
      <c r="F1457" s="2"/>
      <c r="G1457" s="2"/>
    </row>
    <row r="1458" spans="5:7" ht="18">
      <c r="E1458" s="2"/>
      <c r="F1458" s="2"/>
      <c r="G1458" s="2"/>
    </row>
    <row r="1459" spans="5:7" ht="18">
      <c r="E1459" s="2"/>
      <c r="F1459" s="2"/>
      <c r="G1459" s="2"/>
    </row>
    <row r="1460" spans="5:7" ht="18">
      <c r="E1460" s="2"/>
      <c r="F1460" s="2"/>
      <c r="G1460" s="2"/>
    </row>
    <row r="1461" spans="5:7" ht="18">
      <c r="E1461" s="2"/>
      <c r="F1461" s="2"/>
      <c r="G1461" s="2"/>
    </row>
    <row r="1462" spans="5:7" ht="18">
      <c r="E1462" s="2"/>
      <c r="F1462" s="2"/>
      <c r="G1462" s="2"/>
    </row>
    <row r="1463" spans="5:7" ht="18">
      <c r="E1463" s="2"/>
      <c r="F1463" s="2"/>
      <c r="G1463" s="2"/>
    </row>
    <row r="1464" spans="5:7" ht="18">
      <c r="E1464" s="2"/>
      <c r="F1464" s="2"/>
      <c r="G1464" s="2"/>
    </row>
    <row r="1465" spans="5:7" ht="18">
      <c r="E1465" s="2"/>
      <c r="F1465" s="2"/>
      <c r="G1465" s="2"/>
    </row>
    <row r="1466" spans="5:7" ht="18">
      <c r="E1466" s="2"/>
      <c r="F1466" s="2"/>
      <c r="G1466" s="2"/>
    </row>
    <row r="1467" spans="5:7" ht="18">
      <c r="E1467" s="2"/>
      <c r="F1467" s="2"/>
      <c r="G1467" s="2"/>
    </row>
    <row r="1468" spans="5:7" ht="18">
      <c r="E1468" s="2"/>
      <c r="F1468" s="2"/>
      <c r="G1468" s="2"/>
    </row>
    <row r="1469" spans="5:7" ht="18">
      <c r="E1469" s="2"/>
      <c r="F1469" s="2"/>
      <c r="G1469" s="2"/>
    </row>
    <row r="1470" spans="5:7" ht="18">
      <c r="E1470" s="2"/>
      <c r="F1470" s="2"/>
      <c r="G1470" s="2"/>
    </row>
    <row r="1471" spans="5:7" ht="18">
      <c r="E1471" s="2"/>
      <c r="F1471" s="2"/>
      <c r="G1471" s="2"/>
    </row>
    <row r="1472" spans="5:7" ht="18">
      <c r="E1472" s="2"/>
      <c r="F1472" s="2"/>
      <c r="G1472" s="2"/>
    </row>
    <row r="1473" spans="5:7" ht="18">
      <c r="E1473" s="2"/>
      <c r="F1473" s="2"/>
      <c r="G1473" s="2"/>
    </row>
    <row r="1474" spans="5:7" ht="18">
      <c r="E1474" s="2"/>
      <c r="F1474" s="2"/>
      <c r="G1474" s="2"/>
    </row>
    <row r="1475" spans="5:7" ht="18">
      <c r="E1475" s="2"/>
      <c r="F1475" s="2"/>
      <c r="G1475" s="2"/>
    </row>
    <row r="1476" spans="5:7" ht="18">
      <c r="E1476" s="2"/>
      <c r="F1476" s="2"/>
      <c r="G1476" s="2"/>
    </row>
    <row r="1477" spans="5:7" ht="18">
      <c r="E1477" s="2"/>
      <c r="F1477" s="2"/>
      <c r="G1477" s="2"/>
    </row>
    <row r="1478" spans="5:7" ht="18">
      <c r="E1478" s="2"/>
      <c r="F1478" s="2"/>
      <c r="G1478" s="2"/>
    </row>
    <row r="1479" spans="5:7" ht="18">
      <c r="E1479" s="2"/>
      <c r="F1479" s="2"/>
      <c r="G1479" s="2"/>
    </row>
    <row r="1480" spans="5:7" ht="18">
      <c r="E1480" s="2"/>
      <c r="F1480" s="2"/>
      <c r="G1480" s="2"/>
    </row>
    <row r="1481" spans="5:7" ht="18">
      <c r="E1481" s="2"/>
      <c r="F1481" s="2"/>
      <c r="G1481" s="2"/>
    </row>
    <row r="1482" spans="5:7" ht="18">
      <c r="E1482" s="2"/>
      <c r="F1482" s="2"/>
      <c r="G1482" s="2"/>
    </row>
    <row r="1483" spans="5:7" ht="18">
      <c r="E1483" s="2"/>
      <c r="F1483" s="2"/>
      <c r="G1483" s="2"/>
    </row>
    <row r="1484" spans="5:7" ht="18">
      <c r="E1484" s="2"/>
      <c r="F1484" s="2"/>
      <c r="G1484" s="2"/>
    </row>
    <row r="1485" spans="5:7" ht="18">
      <c r="E1485" s="2"/>
      <c r="F1485" s="2"/>
      <c r="G1485" s="2"/>
    </row>
    <row r="1486" spans="5:7" ht="18">
      <c r="E1486" s="2"/>
      <c r="F1486" s="2"/>
      <c r="G1486" s="2"/>
    </row>
    <row r="1487" spans="5:7" ht="18">
      <c r="E1487" s="2"/>
      <c r="F1487" s="2"/>
      <c r="G1487" s="2"/>
    </row>
    <row r="1488" spans="5:7" ht="18">
      <c r="E1488" s="2"/>
      <c r="F1488" s="2"/>
      <c r="G1488" s="2"/>
    </row>
    <row r="1489" spans="5:7" ht="18">
      <c r="E1489" s="2"/>
      <c r="F1489" s="2"/>
      <c r="G1489" s="2"/>
    </row>
    <row r="1490" spans="5:7" ht="18">
      <c r="E1490" s="2"/>
      <c r="F1490" s="2"/>
      <c r="G1490" s="2"/>
    </row>
    <row r="1491" spans="5:7" ht="18">
      <c r="E1491" s="2"/>
      <c r="F1491" s="2"/>
      <c r="G1491" s="2"/>
    </row>
    <row r="1492" spans="5:7" ht="18">
      <c r="E1492" s="2"/>
      <c r="F1492" s="2"/>
      <c r="G1492" s="2"/>
    </row>
    <row r="1493" spans="5:7" ht="18">
      <c r="E1493" s="2"/>
      <c r="F1493" s="2"/>
      <c r="G1493" s="2"/>
    </row>
    <row r="1494" spans="5:7" ht="18">
      <c r="E1494" s="2"/>
      <c r="F1494" s="2"/>
      <c r="G1494" s="2"/>
    </row>
    <row r="1495" spans="5:7" ht="18">
      <c r="E1495" s="2"/>
      <c r="F1495" s="2"/>
      <c r="G1495" s="2"/>
    </row>
    <row r="1496" spans="5:7" ht="18">
      <c r="E1496" s="2"/>
      <c r="F1496" s="2"/>
      <c r="G1496" s="2"/>
    </row>
    <row r="1497" spans="5:7" ht="18">
      <c r="E1497" s="2"/>
      <c r="F1497" s="2"/>
      <c r="G1497" s="2"/>
    </row>
    <row r="1498" spans="5:7" ht="18">
      <c r="E1498" s="2"/>
      <c r="F1498" s="2"/>
      <c r="G1498" s="2"/>
    </row>
    <row r="1499" spans="5:7" ht="18">
      <c r="E1499" s="2"/>
      <c r="F1499" s="2"/>
      <c r="G1499" s="2"/>
    </row>
    <row r="1500" spans="5:7" ht="18">
      <c r="E1500" s="2"/>
      <c r="F1500" s="2"/>
      <c r="G1500" s="2"/>
    </row>
    <row r="1501" spans="5:7" ht="18">
      <c r="E1501" s="2"/>
      <c r="F1501" s="2"/>
      <c r="G1501" s="2"/>
    </row>
    <row r="1502" spans="5:7" ht="18">
      <c r="E1502" s="2"/>
      <c r="F1502" s="2"/>
      <c r="G1502" s="2"/>
    </row>
    <row r="1503" spans="5:7" ht="18">
      <c r="E1503" s="2"/>
      <c r="F1503" s="2"/>
      <c r="G1503" s="2"/>
    </row>
    <row r="1504" spans="5:7" ht="18">
      <c r="E1504" s="2"/>
      <c r="F1504" s="2"/>
      <c r="G1504" s="2"/>
    </row>
    <row r="1505" spans="5:7" ht="18">
      <c r="E1505" s="2"/>
      <c r="F1505" s="2"/>
      <c r="G1505" s="2"/>
    </row>
    <row r="1506" spans="5:7" ht="18">
      <c r="E1506" s="2"/>
      <c r="F1506" s="2"/>
      <c r="G1506" s="2"/>
    </row>
    <row r="1507" spans="5:7" ht="18">
      <c r="E1507" s="2"/>
      <c r="F1507" s="2"/>
      <c r="G1507" s="2"/>
    </row>
    <row r="1508" spans="5:7" ht="18">
      <c r="E1508" s="2"/>
      <c r="F1508" s="2"/>
      <c r="G1508" s="2"/>
    </row>
    <row r="1509" spans="5:7" ht="18">
      <c r="E1509" s="2"/>
      <c r="F1509" s="2"/>
      <c r="G1509" s="2"/>
    </row>
    <row r="1510" spans="5:7" ht="18">
      <c r="E1510" s="2"/>
      <c r="F1510" s="2"/>
      <c r="G1510" s="2"/>
    </row>
    <row r="1511" spans="5:7" ht="18">
      <c r="E1511" s="2"/>
      <c r="F1511" s="2"/>
      <c r="G1511" s="2"/>
    </row>
    <row r="1512" spans="5:7" ht="18">
      <c r="E1512" s="2"/>
      <c r="F1512" s="2"/>
      <c r="G1512" s="2"/>
    </row>
    <row r="1513" spans="5:7" ht="18">
      <c r="E1513" s="2"/>
      <c r="F1513" s="2"/>
      <c r="G1513" s="2"/>
    </row>
    <row r="1514" spans="5:7" ht="18">
      <c r="E1514" s="2"/>
      <c r="F1514" s="2"/>
      <c r="G1514" s="2"/>
    </row>
    <row r="1515" spans="5:7" ht="18">
      <c r="E1515" s="2"/>
      <c r="F1515" s="2"/>
      <c r="G1515" s="2"/>
    </row>
    <row r="1516" spans="5:7" ht="18">
      <c r="E1516" s="2"/>
      <c r="F1516" s="2"/>
      <c r="G1516" s="2"/>
    </row>
    <row r="1517" spans="5:7" ht="18">
      <c r="E1517" s="2"/>
      <c r="F1517" s="2"/>
      <c r="G1517" s="2"/>
    </row>
    <row r="1518" spans="5:7" ht="18">
      <c r="E1518" s="2"/>
      <c r="F1518" s="2"/>
      <c r="G1518" s="2"/>
    </row>
    <row r="1519" spans="5:7" ht="18">
      <c r="E1519" s="2"/>
      <c r="F1519" s="2"/>
      <c r="G1519" s="2"/>
    </row>
    <row r="1520" spans="5:7" ht="18">
      <c r="E1520" s="2"/>
      <c r="F1520" s="2"/>
      <c r="G1520" s="2"/>
    </row>
    <row r="1521" spans="5:7" ht="18">
      <c r="E1521" s="2"/>
      <c r="F1521" s="2"/>
      <c r="G1521" s="2"/>
    </row>
    <row r="1522" spans="5:7" ht="18">
      <c r="E1522" s="2"/>
      <c r="F1522" s="2"/>
      <c r="G1522" s="2"/>
    </row>
    <row r="1523" spans="5:7" ht="18">
      <c r="E1523" s="2"/>
      <c r="F1523" s="2"/>
      <c r="G1523" s="2"/>
    </row>
    <row r="1524" spans="5:7" ht="18">
      <c r="E1524" s="2"/>
      <c r="F1524" s="2"/>
      <c r="G1524" s="2"/>
    </row>
    <row r="1525" spans="5:7" ht="18">
      <c r="E1525" s="2"/>
      <c r="F1525" s="2"/>
      <c r="G1525" s="2"/>
    </row>
    <row r="1526" spans="5:7" ht="18">
      <c r="E1526" s="2"/>
      <c r="F1526" s="2"/>
      <c r="G1526" s="2"/>
    </row>
    <row r="1527" spans="5:7" ht="18">
      <c r="E1527" s="2"/>
      <c r="F1527" s="2"/>
      <c r="G1527" s="2"/>
    </row>
    <row r="1528" spans="5:7" ht="18">
      <c r="E1528" s="2"/>
      <c r="F1528" s="2"/>
      <c r="G1528" s="2"/>
    </row>
    <row r="1529" spans="5:7" ht="18">
      <c r="E1529" s="2"/>
      <c r="F1529" s="2"/>
      <c r="G1529" s="2"/>
    </row>
    <row r="1530" spans="5:7" ht="18">
      <c r="E1530" s="2"/>
      <c r="F1530" s="2"/>
      <c r="G1530" s="2"/>
    </row>
    <row r="1531" spans="5:7" ht="18">
      <c r="E1531" s="2"/>
      <c r="F1531" s="2"/>
      <c r="G1531" s="2"/>
    </row>
    <row r="1532" spans="5:7" ht="18">
      <c r="E1532" s="2"/>
      <c r="F1532" s="2"/>
      <c r="G1532" s="2"/>
    </row>
    <row r="1533" spans="5:7" ht="18">
      <c r="E1533" s="2"/>
      <c r="F1533" s="2"/>
      <c r="G1533" s="2"/>
    </row>
    <row r="1534" spans="5:7" ht="18">
      <c r="E1534" s="2"/>
      <c r="F1534" s="2"/>
      <c r="G1534" s="2"/>
    </row>
    <row r="1535" spans="5:7" ht="18">
      <c r="E1535" s="2"/>
      <c r="F1535" s="2"/>
      <c r="G1535" s="2"/>
    </row>
    <row r="1536" spans="5:7" ht="18">
      <c r="E1536" s="2"/>
      <c r="F1536" s="2"/>
      <c r="G1536" s="2"/>
    </row>
    <row r="1537" spans="5:7" ht="18">
      <c r="E1537" s="2"/>
      <c r="F1537" s="2"/>
      <c r="G1537" s="2"/>
    </row>
    <row r="1538" spans="5:7" ht="18">
      <c r="E1538" s="2"/>
      <c r="F1538" s="2"/>
      <c r="G1538" s="2"/>
    </row>
    <row r="1539" spans="5:7" ht="18">
      <c r="E1539" s="2"/>
      <c r="F1539" s="2"/>
      <c r="G1539" s="2"/>
    </row>
    <row r="1540" spans="5:7" ht="18">
      <c r="E1540" s="2"/>
      <c r="F1540" s="2"/>
      <c r="G1540" s="2"/>
    </row>
    <row r="1541" spans="5:7" ht="18">
      <c r="E1541" s="2"/>
      <c r="F1541" s="2"/>
      <c r="G1541" s="2"/>
    </row>
    <row r="1542" spans="5:7" ht="18">
      <c r="E1542" s="2"/>
      <c r="F1542" s="2"/>
      <c r="G1542" s="2"/>
    </row>
    <row r="1543" spans="5:7" ht="18">
      <c r="E1543" s="2"/>
      <c r="F1543" s="2"/>
      <c r="G1543" s="2"/>
    </row>
    <row r="1544" spans="5:7" ht="18">
      <c r="E1544" s="2"/>
      <c r="F1544" s="2"/>
      <c r="G1544" s="2"/>
    </row>
    <row r="1545" spans="5:7" ht="18">
      <c r="E1545" s="2"/>
      <c r="F1545" s="2"/>
      <c r="G1545" s="2"/>
    </row>
    <row r="1546" spans="5:7" ht="18">
      <c r="E1546" s="2"/>
      <c r="F1546" s="2"/>
      <c r="G1546" s="2"/>
    </row>
    <row r="1547" spans="5:7" ht="18">
      <c r="E1547" s="2"/>
      <c r="F1547" s="2"/>
      <c r="G1547" s="2"/>
    </row>
    <row r="1548" spans="5:7" ht="18">
      <c r="E1548" s="2"/>
      <c r="F1548" s="2"/>
      <c r="G1548" s="2"/>
    </row>
    <row r="1549" spans="5:7" ht="18">
      <c r="E1549" s="2"/>
      <c r="F1549" s="2"/>
      <c r="G1549" s="2"/>
    </row>
    <row r="1550" spans="5:7" ht="18">
      <c r="E1550" s="2"/>
      <c r="F1550" s="2"/>
      <c r="G1550" s="2"/>
    </row>
    <row r="1551" spans="5:7" ht="18">
      <c r="E1551" s="2"/>
      <c r="F1551" s="2"/>
      <c r="G1551" s="2"/>
    </row>
    <row r="1552" spans="5:7" ht="18">
      <c r="E1552" s="2"/>
      <c r="F1552" s="2"/>
      <c r="G1552" s="2"/>
    </row>
    <row r="1553" spans="5:7" ht="18">
      <c r="E1553" s="2"/>
      <c r="F1553" s="2"/>
      <c r="G1553" s="2"/>
    </row>
    <row r="1554" spans="5:7" ht="18">
      <c r="E1554" s="2"/>
      <c r="F1554" s="2"/>
      <c r="G1554" s="2"/>
    </row>
    <row r="1555" spans="5:7" ht="18">
      <c r="E1555" s="2"/>
      <c r="F1555" s="2"/>
      <c r="G1555" s="2"/>
    </row>
    <row r="1556" spans="5:7" ht="18">
      <c r="E1556" s="2"/>
      <c r="F1556" s="2"/>
      <c r="G1556" s="2"/>
    </row>
    <row r="1557" spans="5:7" ht="18">
      <c r="E1557" s="2"/>
      <c r="F1557" s="2"/>
      <c r="G1557" s="2"/>
    </row>
    <row r="1558" spans="5:7" ht="18">
      <c r="E1558" s="2"/>
      <c r="F1558" s="2"/>
      <c r="G1558" s="2"/>
    </row>
    <row r="1559" spans="5:7" ht="18">
      <c r="E1559" s="2"/>
      <c r="F1559" s="2"/>
      <c r="G1559" s="2"/>
    </row>
    <row r="1560" spans="5:7" ht="18">
      <c r="E1560" s="2"/>
      <c r="F1560" s="2"/>
      <c r="G1560" s="2"/>
    </row>
    <row r="1561" spans="5:7" ht="18">
      <c r="E1561" s="2"/>
      <c r="F1561" s="2"/>
      <c r="G1561" s="2"/>
    </row>
    <row r="1562" spans="5:7" ht="18">
      <c r="E1562" s="2"/>
      <c r="F1562" s="2"/>
      <c r="G1562" s="2"/>
    </row>
    <row r="1563" spans="5:7" ht="18">
      <c r="E1563" s="2"/>
      <c r="F1563" s="2"/>
      <c r="G1563" s="2"/>
    </row>
    <row r="1564" spans="5:7" ht="18">
      <c r="E1564" s="2"/>
      <c r="F1564" s="2"/>
      <c r="G1564" s="2"/>
    </row>
    <row r="1565" spans="5:7" ht="18">
      <c r="E1565" s="2"/>
      <c r="F1565" s="2"/>
      <c r="G1565" s="2"/>
    </row>
    <row r="1566" spans="5:7" ht="18">
      <c r="E1566" s="2"/>
      <c r="F1566" s="2"/>
      <c r="G1566" s="2"/>
    </row>
    <row r="1567" spans="5:7" ht="18">
      <c r="E1567" s="2"/>
      <c r="F1567" s="2"/>
      <c r="G1567" s="2"/>
    </row>
    <row r="1568" spans="5:7" ht="18">
      <c r="E1568" s="2"/>
      <c r="F1568" s="2"/>
      <c r="G1568" s="2"/>
    </row>
    <row r="1569" spans="5:7" ht="18">
      <c r="E1569" s="2"/>
      <c r="F1569" s="2"/>
      <c r="G1569" s="2"/>
    </row>
    <row r="1570" spans="5:7" ht="18">
      <c r="E1570" s="2"/>
      <c r="F1570" s="2"/>
      <c r="G1570" s="2"/>
    </row>
    <row r="1571" spans="5:7" ht="18">
      <c r="E1571" s="2"/>
      <c r="F1571" s="2"/>
      <c r="G1571" s="2"/>
    </row>
    <row r="1572" spans="5:7" ht="18">
      <c r="E1572" s="2"/>
      <c r="F1572" s="2"/>
      <c r="G1572" s="2"/>
    </row>
    <row r="1573" spans="5:7" ht="18">
      <c r="E1573" s="2"/>
      <c r="F1573" s="2"/>
      <c r="G1573" s="2"/>
    </row>
    <row r="1574" spans="5:7" ht="18">
      <c r="E1574" s="2"/>
      <c r="F1574" s="2"/>
      <c r="G1574" s="2"/>
    </row>
    <row r="1575" spans="5:7" ht="18">
      <c r="E1575" s="2"/>
      <c r="F1575" s="2"/>
      <c r="G1575" s="2"/>
    </row>
    <row r="1576" spans="5:7" ht="18">
      <c r="E1576" s="2"/>
      <c r="F1576" s="2"/>
      <c r="G1576" s="2"/>
    </row>
    <row r="1577" spans="5:7" ht="18">
      <c r="E1577" s="2"/>
      <c r="F1577" s="2"/>
      <c r="G1577" s="2"/>
    </row>
    <row r="1578" spans="5:7" ht="18">
      <c r="E1578" s="2"/>
      <c r="F1578" s="2"/>
      <c r="G1578" s="2"/>
    </row>
    <row r="1579" spans="5:7" ht="18">
      <c r="E1579" s="2"/>
      <c r="F1579" s="2"/>
      <c r="G1579" s="2"/>
    </row>
    <row r="1580" spans="5:7" ht="18">
      <c r="E1580" s="2"/>
      <c r="F1580" s="2"/>
      <c r="G1580" s="2"/>
    </row>
    <row r="1581" spans="5:7" ht="18">
      <c r="E1581" s="2"/>
      <c r="F1581" s="2"/>
      <c r="G1581" s="2"/>
    </row>
    <row r="1582" spans="5:7" ht="18">
      <c r="E1582" s="2"/>
      <c r="F1582" s="2"/>
      <c r="G1582" s="2"/>
    </row>
    <row r="1583" spans="5:7" ht="18">
      <c r="E1583" s="2"/>
      <c r="F1583" s="2"/>
      <c r="G1583" s="2"/>
    </row>
    <row r="1584" spans="5:7" ht="18">
      <c r="E1584" s="2"/>
      <c r="F1584" s="2"/>
      <c r="G1584" s="2"/>
    </row>
    <row r="1585" spans="5:7" ht="18">
      <c r="E1585" s="2"/>
      <c r="F1585" s="2"/>
      <c r="G1585" s="2"/>
    </row>
    <row r="1586" spans="5:7" ht="18">
      <c r="E1586" s="2"/>
      <c r="F1586" s="2"/>
      <c r="G1586" s="2"/>
    </row>
    <row r="1587" spans="5:7" ht="18">
      <c r="E1587" s="2"/>
      <c r="F1587" s="2"/>
      <c r="G1587" s="2"/>
    </row>
    <row r="1588" spans="5:7" ht="18">
      <c r="E1588" s="2"/>
      <c r="F1588" s="2"/>
      <c r="G1588" s="2"/>
    </row>
    <row r="1589" spans="5:7" ht="18">
      <c r="E1589" s="2"/>
      <c r="F1589" s="2"/>
      <c r="G1589" s="2"/>
    </row>
    <row r="1590" spans="5:7" ht="18">
      <c r="E1590" s="2"/>
      <c r="F1590" s="2"/>
      <c r="G1590" s="2"/>
    </row>
    <row r="1591" spans="5:7" ht="18">
      <c r="E1591" s="2"/>
      <c r="F1591" s="2"/>
      <c r="G1591" s="2"/>
    </row>
    <row r="1592" spans="5:7" ht="18">
      <c r="E1592" s="2"/>
      <c r="F1592" s="2"/>
      <c r="G1592" s="2"/>
    </row>
    <row r="1593" spans="5:7" ht="18">
      <c r="E1593" s="2"/>
      <c r="F1593" s="2"/>
      <c r="G1593" s="2"/>
    </row>
    <row r="1594" spans="5:7" ht="18">
      <c r="E1594" s="2"/>
      <c r="F1594" s="2"/>
      <c r="G1594" s="2"/>
    </row>
    <row r="1595" spans="5:7" ht="18">
      <c r="E1595" s="2"/>
      <c r="F1595" s="2"/>
      <c r="G1595" s="2"/>
    </row>
    <row r="1596" spans="5:7" ht="18">
      <c r="E1596" s="2"/>
      <c r="F1596" s="2"/>
      <c r="G1596" s="2"/>
    </row>
    <row r="1597" spans="5:7" ht="18">
      <c r="E1597" s="2"/>
      <c r="F1597" s="2"/>
      <c r="G1597" s="2"/>
    </row>
    <row r="1598" spans="5:7" ht="18">
      <c r="E1598" s="2"/>
      <c r="F1598" s="2"/>
      <c r="G1598" s="2"/>
    </row>
    <row r="1599" spans="5:7" ht="18">
      <c r="E1599" s="2"/>
      <c r="F1599" s="2"/>
      <c r="G1599" s="2"/>
    </row>
    <row r="1600" spans="5:7" ht="18">
      <c r="E1600" s="2"/>
      <c r="F1600" s="2"/>
      <c r="G1600" s="2"/>
    </row>
    <row r="1601" spans="5:7" ht="18">
      <c r="E1601" s="2"/>
      <c r="F1601" s="2"/>
      <c r="G1601" s="2"/>
    </row>
    <row r="1602" spans="5:7" ht="18">
      <c r="E1602" s="2"/>
      <c r="F1602" s="2"/>
      <c r="G1602" s="2"/>
    </row>
    <row r="1603" spans="5:7" ht="18">
      <c r="E1603" s="2"/>
      <c r="F1603" s="2"/>
      <c r="G1603" s="2"/>
    </row>
    <row r="1604" spans="5:7" ht="18">
      <c r="E1604" s="2"/>
      <c r="F1604" s="2"/>
      <c r="G1604" s="2"/>
    </row>
    <row r="1605" spans="5:7" ht="18">
      <c r="E1605" s="2"/>
      <c r="F1605" s="2"/>
      <c r="G1605" s="2"/>
    </row>
    <row r="1606" spans="5:7" ht="18">
      <c r="E1606" s="2"/>
      <c r="F1606" s="2"/>
      <c r="G1606" s="2"/>
    </row>
    <row r="1607" spans="5:7" ht="18">
      <c r="E1607" s="2"/>
      <c r="F1607" s="2"/>
      <c r="G1607" s="2"/>
    </row>
    <row r="1608" spans="5:7" ht="18">
      <c r="E1608" s="2"/>
      <c r="F1608" s="2"/>
      <c r="G1608" s="2"/>
    </row>
    <row r="1609" spans="5:7" ht="18">
      <c r="E1609" s="2"/>
      <c r="F1609" s="2"/>
      <c r="G1609" s="2"/>
    </row>
    <row r="1610" spans="5:7" ht="18">
      <c r="E1610" s="2"/>
      <c r="F1610" s="2"/>
      <c r="G1610" s="2"/>
    </row>
    <row r="1611" spans="5:7" ht="18">
      <c r="E1611" s="2"/>
      <c r="F1611" s="2"/>
      <c r="G1611" s="2"/>
    </row>
    <row r="1612" spans="5:7" ht="18">
      <c r="E1612" s="2"/>
      <c r="F1612" s="2"/>
      <c r="G1612" s="2"/>
    </row>
    <row r="1613" spans="5:7" ht="18">
      <c r="E1613" s="2"/>
      <c r="F1613" s="2"/>
      <c r="G1613" s="2"/>
    </row>
    <row r="1614" spans="5:7" ht="18">
      <c r="E1614" s="2"/>
      <c r="F1614" s="2"/>
      <c r="G1614" s="2"/>
    </row>
    <row r="1615" spans="5:7" ht="18">
      <c r="E1615" s="2"/>
      <c r="F1615" s="2"/>
      <c r="G1615" s="2"/>
    </row>
    <row r="1616" spans="5:7" ht="18">
      <c r="E1616" s="2"/>
      <c r="F1616" s="2"/>
      <c r="G1616" s="2"/>
    </row>
    <row r="1617" spans="5:7" ht="18">
      <c r="E1617" s="2"/>
      <c r="F1617" s="2"/>
      <c r="G1617" s="2"/>
    </row>
    <row r="1618" spans="5:7" ht="18">
      <c r="E1618" s="2"/>
      <c r="F1618" s="2"/>
      <c r="G1618" s="2"/>
    </row>
    <row r="1619" spans="5:7" ht="18">
      <c r="E1619" s="2"/>
      <c r="F1619" s="2"/>
      <c r="G1619" s="2"/>
    </row>
    <row r="1620" spans="5:7" ht="18">
      <c r="E1620" s="2"/>
      <c r="F1620" s="2"/>
      <c r="G1620" s="2"/>
    </row>
    <row r="1621" spans="5:7" ht="18">
      <c r="E1621" s="2"/>
      <c r="F1621" s="2"/>
      <c r="G1621" s="2"/>
    </row>
    <row r="1622" spans="5:7" ht="18">
      <c r="E1622" s="2"/>
      <c r="F1622" s="2"/>
      <c r="G1622" s="2"/>
    </row>
    <row r="1623" spans="5:7" ht="18">
      <c r="E1623" s="2"/>
      <c r="F1623" s="2"/>
      <c r="G1623" s="2"/>
    </row>
    <row r="1624" spans="5:7" ht="18">
      <c r="E1624" s="2"/>
      <c r="F1624" s="2"/>
      <c r="G1624" s="2"/>
    </row>
    <row r="1625" spans="5:7" ht="18">
      <c r="E1625" s="2"/>
      <c r="F1625" s="2"/>
      <c r="G1625" s="2"/>
    </row>
    <row r="1626" spans="5:7" ht="18">
      <c r="E1626" s="2"/>
      <c r="F1626" s="2"/>
      <c r="G1626" s="2"/>
    </row>
    <row r="1627" spans="5:7" ht="18">
      <c r="E1627" s="2"/>
      <c r="F1627" s="2"/>
      <c r="G1627" s="2"/>
    </row>
    <row r="1628" spans="5:7" ht="18">
      <c r="E1628" s="2"/>
      <c r="F1628" s="2"/>
      <c r="G1628" s="2"/>
    </row>
    <row r="1629" spans="5:7" ht="18">
      <c r="E1629" s="2"/>
      <c r="F1629" s="2"/>
      <c r="G1629" s="2"/>
    </row>
    <row r="1630" spans="5:7" ht="18">
      <c r="E1630" s="2"/>
      <c r="F1630" s="2"/>
      <c r="G1630" s="2"/>
    </row>
    <row r="1631" spans="5:7" ht="18">
      <c r="E1631" s="2"/>
      <c r="F1631" s="2"/>
      <c r="G1631" s="2"/>
    </row>
    <row r="1632" spans="5:7" ht="18">
      <c r="E1632" s="2"/>
      <c r="F1632" s="2"/>
      <c r="G1632" s="2"/>
    </row>
    <row r="1633" spans="5:7" ht="18">
      <c r="E1633" s="2"/>
      <c r="F1633" s="2"/>
      <c r="G1633" s="2"/>
    </row>
    <row r="1634" spans="5:7" ht="18">
      <c r="E1634" s="2"/>
      <c r="F1634" s="2"/>
      <c r="G1634" s="2"/>
    </row>
    <row r="1635" spans="5:7" ht="18">
      <c r="E1635" s="2"/>
      <c r="F1635" s="2"/>
      <c r="G1635" s="2"/>
    </row>
    <row r="1636" spans="5:7" ht="18">
      <c r="E1636" s="2"/>
      <c r="F1636" s="2"/>
      <c r="G1636" s="2"/>
    </row>
    <row r="1637" spans="5:7" ht="18">
      <c r="E1637" s="2"/>
      <c r="F1637" s="2"/>
      <c r="G1637" s="2"/>
    </row>
    <row r="1638" spans="5:7" ht="18">
      <c r="E1638" s="2"/>
      <c r="F1638" s="2"/>
      <c r="G1638" s="2"/>
    </row>
    <row r="1639" spans="5:7" ht="18">
      <c r="E1639" s="2"/>
      <c r="F1639" s="2"/>
      <c r="G1639" s="2"/>
    </row>
    <row r="1640" spans="5:7" ht="18">
      <c r="E1640" s="2"/>
      <c r="F1640" s="2"/>
      <c r="G1640" s="2"/>
    </row>
    <row r="1641" spans="5:7" ht="18">
      <c r="E1641" s="2"/>
      <c r="F1641" s="2"/>
      <c r="G1641" s="2"/>
    </row>
    <row r="1642" spans="5:7" ht="18">
      <c r="E1642" s="2"/>
      <c r="F1642" s="2"/>
      <c r="G1642" s="2"/>
    </row>
    <row r="1643" spans="5:7" ht="18">
      <c r="E1643" s="2"/>
      <c r="F1643" s="2"/>
      <c r="G1643" s="2"/>
    </row>
    <row r="1644" spans="5:7" ht="18">
      <c r="E1644" s="2"/>
      <c r="F1644" s="2"/>
      <c r="G1644" s="2"/>
    </row>
    <row r="1645" spans="5:7" ht="18">
      <c r="E1645" s="2"/>
      <c r="F1645" s="2"/>
      <c r="G1645" s="2"/>
    </row>
    <row r="1646" spans="5:7" ht="18">
      <c r="E1646" s="2"/>
      <c r="F1646" s="2"/>
      <c r="G1646" s="2"/>
    </row>
    <row r="1647" spans="5:7" ht="18">
      <c r="E1647" s="2"/>
      <c r="F1647" s="2"/>
      <c r="G1647" s="2"/>
    </row>
    <row r="1648" spans="5:7" ht="18">
      <c r="E1648" s="2"/>
      <c r="F1648" s="2"/>
      <c r="G1648" s="2"/>
    </row>
    <row r="1649" spans="5:7" ht="18">
      <c r="E1649" s="2"/>
      <c r="F1649" s="2"/>
      <c r="G1649" s="2"/>
    </row>
    <row r="1650" spans="5:7" ht="18">
      <c r="E1650" s="2"/>
      <c r="F1650" s="2"/>
      <c r="G1650" s="2"/>
    </row>
    <row r="1651" spans="5:7" ht="18">
      <c r="E1651" s="2"/>
      <c r="F1651" s="2"/>
      <c r="G1651" s="2"/>
    </row>
    <row r="1652" spans="5:7" ht="18">
      <c r="E1652" s="2"/>
      <c r="F1652" s="2"/>
      <c r="G1652" s="2"/>
    </row>
    <row r="1653" spans="5:7" ht="18">
      <c r="E1653" s="2"/>
      <c r="F1653" s="2"/>
      <c r="G1653" s="2"/>
    </row>
    <row r="1654" spans="5:7" ht="18">
      <c r="E1654" s="2"/>
      <c r="F1654" s="2"/>
      <c r="G1654" s="2"/>
    </row>
    <row r="1655" spans="5:7" ht="18">
      <c r="E1655" s="2"/>
      <c r="F1655" s="2"/>
      <c r="G1655" s="2"/>
    </row>
    <row r="1656" spans="5:7" ht="18">
      <c r="E1656" s="2"/>
      <c r="F1656" s="2"/>
      <c r="G1656" s="2"/>
    </row>
    <row r="1657" spans="5:7" ht="18">
      <c r="E1657" s="2"/>
      <c r="F1657" s="2"/>
      <c r="G1657" s="2"/>
    </row>
    <row r="1658" spans="5:7" ht="18">
      <c r="E1658" s="2"/>
      <c r="F1658" s="2"/>
      <c r="G1658" s="2"/>
    </row>
    <row r="1659" spans="5:7" ht="18">
      <c r="E1659" s="2"/>
      <c r="F1659" s="2"/>
      <c r="G1659" s="2"/>
    </row>
    <row r="1660" spans="5:7" ht="18">
      <c r="E1660" s="2"/>
      <c r="F1660" s="2"/>
      <c r="G1660" s="2"/>
    </row>
    <row r="1661" spans="5:7" ht="18">
      <c r="E1661" s="2"/>
      <c r="F1661" s="2"/>
      <c r="G1661" s="2"/>
    </row>
    <row r="1662" spans="5:7" ht="18">
      <c r="E1662" s="2"/>
      <c r="F1662" s="2"/>
      <c r="G1662" s="2"/>
    </row>
    <row r="1663" spans="5:7" ht="18">
      <c r="E1663" s="2"/>
      <c r="F1663" s="2"/>
      <c r="G1663" s="2"/>
    </row>
    <row r="1664" spans="5:7" ht="18">
      <c r="E1664" s="2"/>
      <c r="F1664" s="2"/>
      <c r="G1664" s="2"/>
    </row>
    <row r="1665" spans="5:7" ht="18">
      <c r="E1665" s="2"/>
      <c r="F1665" s="2"/>
      <c r="G1665" s="2"/>
    </row>
    <row r="1666" spans="5:7" ht="18">
      <c r="E1666" s="2"/>
      <c r="F1666" s="2"/>
      <c r="G1666" s="2"/>
    </row>
    <row r="1667" spans="5:7" ht="18">
      <c r="E1667" s="2"/>
      <c r="F1667" s="2"/>
      <c r="G1667" s="2"/>
    </row>
    <row r="1668" spans="5:7" ht="18">
      <c r="E1668" s="2"/>
      <c r="F1668" s="2"/>
      <c r="G1668" s="2"/>
    </row>
    <row r="1669" spans="5:7" ht="18">
      <c r="E1669" s="2"/>
      <c r="F1669" s="2"/>
      <c r="G1669" s="2"/>
    </row>
    <row r="1670" spans="5:7" ht="18">
      <c r="E1670" s="2"/>
      <c r="F1670" s="2"/>
      <c r="G1670" s="2"/>
    </row>
    <row r="1671" spans="5:7" ht="18">
      <c r="E1671" s="2"/>
      <c r="F1671" s="2"/>
      <c r="G1671" s="2"/>
    </row>
    <row r="1672" spans="5:7" ht="18">
      <c r="E1672" s="2"/>
      <c r="F1672" s="2"/>
      <c r="G1672" s="2"/>
    </row>
    <row r="1673" spans="5:7" ht="18">
      <c r="E1673" s="2"/>
      <c r="F1673" s="2"/>
      <c r="G1673" s="2"/>
    </row>
    <row r="1674" spans="5:7" ht="18">
      <c r="E1674" s="2"/>
      <c r="F1674" s="2"/>
      <c r="G1674" s="2"/>
    </row>
    <row r="1675" spans="5:7" ht="18">
      <c r="E1675" s="2"/>
      <c r="F1675" s="2"/>
      <c r="G1675" s="2"/>
    </row>
    <row r="1676" spans="5:7" ht="18">
      <c r="E1676" s="2"/>
      <c r="F1676" s="2"/>
      <c r="G1676" s="2"/>
    </row>
    <row r="1677" spans="5:7" ht="18">
      <c r="E1677" s="2"/>
      <c r="F1677" s="2"/>
      <c r="G1677" s="2"/>
    </row>
    <row r="1678" spans="5:7" ht="18">
      <c r="E1678" s="2"/>
      <c r="F1678" s="2"/>
      <c r="G1678" s="2"/>
    </row>
    <row r="1679" spans="5:7" ht="18">
      <c r="E1679" s="2"/>
      <c r="F1679" s="2"/>
      <c r="G1679" s="2"/>
    </row>
    <row r="1680" spans="5:7" ht="18">
      <c r="E1680" s="2"/>
      <c r="F1680" s="2"/>
      <c r="G1680" s="2"/>
    </row>
    <row r="1681" spans="5:7" ht="18">
      <c r="E1681" s="2"/>
      <c r="F1681" s="2"/>
      <c r="G1681" s="2"/>
    </row>
    <row r="1682" spans="5:7" ht="18">
      <c r="E1682" s="2"/>
      <c r="F1682" s="2"/>
      <c r="G1682" s="2"/>
    </row>
    <row r="1683" spans="5:7" ht="18">
      <c r="E1683" s="2"/>
      <c r="F1683" s="2"/>
      <c r="G1683" s="2"/>
    </row>
    <row r="1684" spans="5:7" ht="18">
      <c r="E1684" s="2"/>
      <c r="F1684" s="2"/>
      <c r="G1684" s="2"/>
    </row>
    <row r="1685" spans="5:7" ht="18">
      <c r="E1685" s="2"/>
      <c r="F1685" s="2"/>
      <c r="G1685" s="2"/>
    </row>
    <row r="1686" spans="5:7" ht="18">
      <c r="E1686" s="2"/>
      <c r="F1686" s="2"/>
      <c r="G1686" s="2"/>
    </row>
    <row r="1687" spans="5:7" ht="18">
      <c r="E1687" s="2"/>
      <c r="F1687" s="2"/>
      <c r="G1687" s="2"/>
    </row>
    <row r="1688" spans="5:7" ht="18">
      <c r="E1688" s="2"/>
      <c r="F1688" s="2"/>
      <c r="G1688" s="2"/>
    </row>
    <row r="1689" spans="5:7" ht="18">
      <c r="E1689" s="2"/>
      <c r="F1689" s="2"/>
      <c r="G1689" s="2"/>
    </row>
    <row r="1690" spans="5:7" ht="18">
      <c r="E1690" s="2"/>
      <c r="F1690" s="2"/>
      <c r="G1690" s="2"/>
    </row>
    <row r="1691" spans="5:7" ht="18">
      <c r="E1691" s="2"/>
      <c r="F1691" s="2"/>
      <c r="G1691" s="2"/>
    </row>
    <row r="1692" spans="5:7" ht="18">
      <c r="E1692" s="2"/>
      <c r="F1692" s="2"/>
      <c r="G1692" s="2"/>
    </row>
    <row r="1693" spans="5:7" ht="18">
      <c r="E1693" s="2"/>
      <c r="F1693" s="2"/>
      <c r="G1693" s="2"/>
    </row>
    <row r="1694" spans="5:7" ht="18">
      <c r="E1694" s="2"/>
      <c r="F1694" s="2"/>
      <c r="G1694" s="2"/>
    </row>
    <row r="1695" spans="5:7" ht="18">
      <c r="E1695" s="2"/>
      <c r="F1695" s="2"/>
      <c r="G1695" s="2"/>
    </row>
    <row r="1696" spans="5:7" ht="18">
      <c r="E1696" s="2"/>
      <c r="F1696" s="2"/>
      <c r="G1696" s="2"/>
    </row>
    <row r="1697" spans="5:7" ht="18">
      <c r="E1697" s="2"/>
      <c r="F1697" s="2"/>
      <c r="G1697" s="2"/>
    </row>
    <row r="1698" spans="5:7" ht="18">
      <c r="E1698" s="2"/>
      <c r="F1698" s="2"/>
      <c r="G1698" s="2"/>
    </row>
    <row r="1699" spans="5:7" ht="18">
      <c r="E1699" s="2"/>
      <c r="F1699" s="2"/>
      <c r="G1699" s="2"/>
    </row>
    <row r="1700" spans="5:7" ht="18">
      <c r="E1700" s="2"/>
      <c r="F1700" s="2"/>
      <c r="G1700" s="2"/>
    </row>
    <row r="1701" spans="5:7" ht="18">
      <c r="E1701" s="2"/>
      <c r="F1701" s="2"/>
      <c r="G1701" s="2"/>
    </row>
    <row r="1702" spans="5:7" ht="18">
      <c r="E1702" s="2"/>
      <c r="F1702" s="2"/>
      <c r="G1702" s="2"/>
    </row>
    <row r="1703" spans="5:7" ht="18">
      <c r="E1703" s="2"/>
      <c r="F1703" s="2"/>
      <c r="G1703" s="2"/>
    </row>
    <row r="1704" spans="5:7" ht="18">
      <c r="E1704" s="2"/>
      <c r="F1704" s="2"/>
      <c r="G1704" s="2"/>
    </row>
    <row r="1705" spans="5:7" ht="18">
      <c r="E1705" s="2"/>
      <c r="F1705" s="2"/>
      <c r="G1705" s="2"/>
    </row>
    <row r="1706" spans="5:7" ht="18">
      <c r="E1706" s="2"/>
      <c r="F1706" s="2"/>
      <c r="G1706" s="2"/>
    </row>
    <row r="1707" spans="5:7" ht="18">
      <c r="E1707" s="2"/>
      <c r="F1707" s="2"/>
      <c r="G1707" s="2"/>
    </row>
    <row r="1708" spans="5:7" ht="18">
      <c r="E1708" s="2"/>
      <c r="F1708" s="2"/>
      <c r="G1708" s="2"/>
    </row>
    <row r="1709" spans="5:7" ht="18">
      <c r="E1709" s="2"/>
      <c r="F1709" s="2"/>
      <c r="G1709" s="2"/>
    </row>
    <row r="1710" spans="5:7" ht="18">
      <c r="E1710" s="2"/>
      <c r="F1710" s="2"/>
      <c r="G1710" s="2"/>
    </row>
    <row r="1711" spans="5:7" ht="18">
      <c r="E1711" s="2"/>
      <c r="F1711" s="2"/>
      <c r="G1711" s="2"/>
    </row>
    <row r="1712" spans="5:7" ht="18">
      <c r="E1712" s="2"/>
      <c r="F1712" s="2"/>
      <c r="G1712" s="2"/>
    </row>
    <row r="1713" spans="5:7" ht="18">
      <c r="E1713" s="2"/>
      <c r="F1713" s="2"/>
      <c r="G1713" s="2"/>
    </row>
    <row r="1714" spans="5:7" ht="18">
      <c r="E1714" s="2"/>
      <c r="F1714" s="2"/>
      <c r="G1714" s="2"/>
    </row>
    <row r="1715" spans="5:7" ht="18">
      <c r="E1715" s="2"/>
      <c r="F1715" s="2"/>
      <c r="G1715" s="2"/>
    </row>
    <row r="1716" spans="5:7" ht="18">
      <c r="E1716" s="2"/>
      <c r="F1716" s="2"/>
      <c r="G1716" s="2"/>
    </row>
    <row r="1717" spans="5:7" ht="18">
      <c r="E1717" s="2"/>
      <c r="F1717" s="2"/>
      <c r="G1717" s="2"/>
    </row>
    <row r="1718" spans="5:7" ht="18">
      <c r="E1718" s="2"/>
      <c r="F1718" s="2"/>
      <c r="G1718" s="2"/>
    </row>
    <row r="1719" spans="5:7" ht="18">
      <c r="E1719" s="2"/>
      <c r="F1719" s="2"/>
      <c r="G1719" s="2"/>
    </row>
    <row r="1720" spans="5:7" ht="18">
      <c r="E1720" s="2"/>
      <c r="F1720" s="2"/>
      <c r="G1720" s="2"/>
    </row>
    <row r="1721" spans="5:7" ht="18">
      <c r="E1721" s="2"/>
      <c r="F1721" s="2"/>
      <c r="G1721" s="2"/>
    </row>
    <row r="1722" spans="5:7" ht="18">
      <c r="E1722" s="2"/>
      <c r="F1722" s="2"/>
      <c r="G1722" s="2"/>
    </row>
    <row r="1723" spans="5:7" ht="18">
      <c r="E1723" s="2"/>
      <c r="F1723" s="2"/>
      <c r="G1723" s="2"/>
    </row>
    <row r="1724" spans="5:7" ht="18">
      <c r="E1724" s="2"/>
      <c r="F1724" s="2"/>
      <c r="G1724" s="2"/>
    </row>
    <row r="1725" spans="5:7" ht="18">
      <c r="E1725" s="2"/>
      <c r="F1725" s="2"/>
      <c r="G1725" s="2"/>
    </row>
    <row r="1726" spans="5:7" ht="18">
      <c r="E1726" s="2"/>
      <c r="F1726" s="2"/>
      <c r="G1726" s="2"/>
    </row>
    <row r="1727" spans="5:7" ht="18">
      <c r="E1727" s="2"/>
      <c r="F1727" s="2"/>
      <c r="G1727" s="2"/>
    </row>
    <row r="1728" spans="5:7" ht="18">
      <c r="E1728" s="2"/>
      <c r="F1728" s="2"/>
      <c r="G1728" s="2"/>
    </row>
  </sheetData>
  <mergeCells count="16">
    <mergeCell ref="X8:X9"/>
    <mergeCell ref="W8:W9"/>
    <mergeCell ref="W6:AA6"/>
    <mergeCell ref="Y8:Y9"/>
    <mergeCell ref="B5:N5"/>
    <mergeCell ref="B6:N6"/>
    <mergeCell ref="B7:N7"/>
    <mergeCell ref="E8:G8"/>
    <mergeCell ref="Z8:Z9"/>
    <mergeCell ref="A8:A9"/>
    <mergeCell ref="R6:V6"/>
    <mergeCell ref="D8:D9"/>
    <mergeCell ref="V8:V9"/>
    <mergeCell ref="H8:H9"/>
    <mergeCell ref="K8:U8"/>
    <mergeCell ref="I8:I9"/>
  </mergeCells>
  <phoneticPr fontId="0" type="noConversion"/>
  <pageMargins left="0.15748031496062992" right="0" top="0.15748031496062992" bottom="0.15748031496062992" header="0.15748031496062992" footer="0.15748031496062992"/>
  <pageSetup paperSize="9" scale="39" fitToHeight="17" orientation="landscape" r:id="rId1"/>
  <headerFooter alignWithMargins="0"/>
  <rowBreaks count="1" manualBreakCount="1">
    <brk id="50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Бюджет розвитку</vt:lpstr>
      <vt:lpstr>Лист1</vt:lpstr>
      <vt:lpstr>'Бюджет розвитку'!Заголовки_для_печати</vt:lpstr>
      <vt:lpstr>'Бюджет розвитку'!Область_печати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Reanimator Me User</dc:creator>
  <cp:lastModifiedBy>Finvid8</cp:lastModifiedBy>
  <cp:lastPrinted>2026-04-07T08:22:19Z</cp:lastPrinted>
  <dcterms:created xsi:type="dcterms:W3CDTF">2007-12-12T12:24:37Z</dcterms:created>
  <dcterms:modified xsi:type="dcterms:W3CDTF">2026-04-24T11:14:30Z</dcterms:modified>
</cp:coreProperties>
</file>